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defaultThemeVersion="124226"/>
  <mc:AlternateContent xmlns:mc="http://schemas.openxmlformats.org/markup-compatibility/2006">
    <mc:Choice Requires="x15">
      <x15ac:absPath xmlns:x15ac="http://schemas.microsoft.com/office/spreadsheetml/2010/11/ac" url="C:\Users\rolan\OneDrive\LEAM\Ontwikkeling\"/>
    </mc:Choice>
  </mc:AlternateContent>
  <xr:revisionPtr revIDLastSave="0" documentId="13_ncr:1_{750C5E62-F2F9-4143-A1A0-D7FE82B87627}" xr6:coauthVersionLast="45" xr6:coauthVersionMax="45" xr10:uidLastSave="{00000000-0000-0000-0000-000000000000}"/>
  <workbookProtection workbookAlgorithmName="SHA-512" workbookHashValue="uSPHTNA7VDvLusNtYZHPCVJLRXQaPpZKP8zGOVX68JKvZlyy/Es1mp9GT6aArzd7E2BHOb8BdLXcXEscqRvdqg==" workbookSaltValue="18PZ0wwQ0xmeNXJMrWWK7w==" workbookSpinCount="100000" lockStructure="1"/>
  <bookViews>
    <workbookView xWindow="-98" yWindow="-98" windowWidth="20715" windowHeight="13276" xr2:uid="{00000000-000D-0000-FFFF-FFFF00000000}"/>
  </bookViews>
  <sheets>
    <sheet name="Introductie" sheetId="8" r:id="rId1"/>
    <sheet name="Vragenlijst" sheetId="1" r:id="rId2"/>
    <sheet name="Volwassenheid" sheetId="3" r:id="rId3"/>
    <sheet name="Resultaat" sheetId="5" r:id="rId4"/>
    <sheet name="Exportblad" sheetId="2" state="hidden" r:id="rId5"/>
    <sheet name="Grafiekgegevens" sheetId="7"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2" i="7" l="1"/>
  <c r="M52" i="7" s="1"/>
  <c r="L51" i="7"/>
  <c r="M51" i="7" s="1"/>
  <c r="L50" i="7"/>
  <c r="M50" i="7" s="1"/>
  <c r="L49" i="7"/>
  <c r="M49" i="7" s="1"/>
  <c r="L48" i="7"/>
  <c r="M48" i="7" s="1"/>
  <c r="L47" i="7"/>
  <c r="M47" i="7" s="1"/>
  <c r="L46" i="7"/>
  <c r="M46" i="7" s="1"/>
  <c r="L45" i="7"/>
  <c r="M45" i="7" s="1"/>
  <c r="L44" i="7"/>
  <c r="M44" i="7" s="1"/>
  <c r="L43" i="7"/>
  <c r="M43" i="7" s="1"/>
  <c r="L42" i="7"/>
  <c r="M42" i="7" s="1"/>
  <c r="L41" i="7"/>
  <c r="M41" i="7" s="1"/>
  <c r="L40" i="7"/>
  <c r="M40" i="7" s="1"/>
  <c r="L39" i="7"/>
  <c r="M39" i="7" s="1"/>
  <c r="L38" i="7"/>
  <c r="M38" i="7" s="1"/>
  <c r="L37" i="7"/>
  <c r="M37" i="7" s="1"/>
  <c r="L36" i="7"/>
  <c r="M36" i="7" s="1"/>
  <c r="L35" i="7"/>
  <c r="M35" i="7" s="1"/>
  <c r="L34" i="7"/>
  <c r="M34" i="7" s="1"/>
  <c r="L33" i="7"/>
  <c r="M33" i="7" s="1"/>
  <c r="L32" i="7"/>
  <c r="M32" i="7" s="1"/>
  <c r="L31" i="7"/>
  <c r="M31" i="7" s="1"/>
  <c r="L30" i="7"/>
  <c r="M30" i="7" s="1"/>
  <c r="L29" i="7"/>
  <c r="M29" i="7" s="1"/>
  <c r="L28" i="7"/>
  <c r="M28" i="7" s="1"/>
  <c r="L27" i="7"/>
  <c r="M27" i="7" s="1"/>
  <c r="L26" i="7"/>
  <c r="M26" i="7" s="1"/>
  <c r="L25" i="7"/>
  <c r="M25" i="7" s="1"/>
  <c r="L24" i="7"/>
  <c r="M24" i="7" s="1"/>
  <c r="L23" i="7"/>
  <c r="M23" i="7" s="1"/>
  <c r="L22" i="7"/>
  <c r="M22" i="7" s="1"/>
  <c r="L21" i="7"/>
  <c r="M21" i="7" s="1"/>
  <c r="L20" i="7"/>
  <c r="M20" i="7" s="1"/>
  <c r="L19" i="7"/>
  <c r="M19" i="7" s="1"/>
  <c r="L18" i="7"/>
  <c r="M18" i="7" s="1"/>
  <c r="L17" i="7"/>
  <c r="M17" i="7" s="1"/>
  <c r="L16" i="7"/>
  <c r="M16" i="7" s="1"/>
  <c r="L15" i="7"/>
  <c r="M15" i="7" s="1"/>
  <c r="L14" i="7"/>
  <c r="M14" i="7" s="1"/>
  <c r="L13" i="7"/>
  <c r="M13" i="7" s="1"/>
  <c r="L12" i="7"/>
  <c r="M12" i="7" s="1"/>
  <c r="L11" i="7"/>
  <c r="M11" i="7" s="1"/>
  <c r="L10" i="7"/>
  <c r="M10" i="7" s="1"/>
  <c r="L9" i="7"/>
  <c r="M9" i="7" s="1"/>
  <c r="L8" i="7"/>
  <c r="M8" i="7" s="1"/>
  <c r="L7" i="7"/>
  <c r="M7" i="7" s="1"/>
  <c r="L6" i="7"/>
  <c r="M6" i="7" s="1"/>
  <c r="L5" i="7"/>
  <c r="M5" i="7" s="1"/>
  <c r="L4" i="7"/>
  <c r="M4" i="7" s="1"/>
  <c r="L3" i="7"/>
  <c r="M3" i="7" s="1"/>
  <c r="S5" i="5" l="1"/>
  <c r="S6" i="5"/>
  <c r="S7" i="5"/>
  <c r="S8" i="5"/>
  <c r="S9" i="5"/>
  <c r="S10" i="5"/>
  <c r="S11" i="5"/>
  <c r="S12" i="5"/>
  <c r="S13" i="5"/>
  <c r="S14" i="5"/>
  <c r="S15" i="5"/>
  <c r="S16" i="5"/>
  <c r="S17" i="5"/>
  <c r="S18" i="5"/>
  <c r="S19" i="5"/>
  <c r="S20" i="5"/>
  <c r="S21" i="5"/>
  <c r="S22" i="5"/>
  <c r="S23" i="5"/>
  <c r="S24" i="5"/>
  <c r="C12" i="7" l="1"/>
  <c r="C11" i="7"/>
  <c r="C10" i="7"/>
  <c r="C9" i="7"/>
  <c r="C8" i="7"/>
  <c r="C7" i="7"/>
  <c r="C6" i="7"/>
  <c r="C5" i="7"/>
  <c r="C4" i="7"/>
  <c r="C3" i="7"/>
  <c r="P52" i="1"/>
  <c r="Q52" i="1"/>
  <c r="G56" i="2" s="1"/>
  <c r="R52" i="1"/>
  <c r="H56" i="2" s="1"/>
  <c r="S52" i="1"/>
  <c r="I56" i="2" s="1"/>
  <c r="T52" i="1"/>
  <c r="J56" i="2" s="1"/>
  <c r="U52" i="1"/>
  <c r="K56" i="2" s="1"/>
  <c r="V52" i="1"/>
  <c r="L56" i="2" s="1"/>
  <c r="W52" i="1"/>
  <c r="M56" i="2" s="1"/>
  <c r="X52" i="1"/>
  <c r="N56" i="2" s="1"/>
  <c r="Y52" i="1"/>
  <c r="O56" i="2" s="1"/>
  <c r="L52" i="1"/>
  <c r="B56" i="2" s="1"/>
  <c r="M52" i="1"/>
  <c r="C56" i="2" s="1"/>
  <c r="N52" i="1"/>
  <c r="D56" i="2" s="1"/>
  <c r="O52" i="1"/>
  <c r="E56" i="2" s="1"/>
  <c r="Y51" i="1"/>
  <c r="O55" i="2" s="1"/>
  <c r="X51" i="1"/>
  <c r="N55" i="2" s="1"/>
  <c r="W51" i="1"/>
  <c r="M55" i="2" s="1"/>
  <c r="V51" i="1"/>
  <c r="L55" i="2" s="1"/>
  <c r="U51" i="1"/>
  <c r="K55" i="2" s="1"/>
  <c r="T51" i="1"/>
  <c r="J55" i="2" s="1"/>
  <c r="S51" i="1"/>
  <c r="I55" i="2" s="1"/>
  <c r="R51" i="1"/>
  <c r="H55" i="2" s="1"/>
  <c r="Q51" i="1"/>
  <c r="G55" i="2" s="1"/>
  <c r="P51" i="1"/>
  <c r="O51" i="1"/>
  <c r="E55" i="2" s="1"/>
  <c r="N51" i="1"/>
  <c r="D55" i="2" s="1"/>
  <c r="M51" i="1"/>
  <c r="C55" i="2" s="1"/>
  <c r="L51" i="1"/>
  <c r="B55" i="2" s="1"/>
  <c r="Y50" i="1"/>
  <c r="O54" i="2" s="1"/>
  <c r="X50" i="1"/>
  <c r="N54" i="2" s="1"/>
  <c r="W50" i="1"/>
  <c r="M54" i="2" s="1"/>
  <c r="V50" i="1"/>
  <c r="L54" i="2" s="1"/>
  <c r="U50" i="1"/>
  <c r="K54" i="2" s="1"/>
  <c r="T50" i="1"/>
  <c r="J54" i="2" s="1"/>
  <c r="S50" i="1"/>
  <c r="I54" i="2" s="1"/>
  <c r="R50" i="1"/>
  <c r="H54" i="2" s="1"/>
  <c r="Q50" i="1"/>
  <c r="G54" i="2" s="1"/>
  <c r="P50" i="1"/>
  <c r="O50" i="1"/>
  <c r="N50" i="1"/>
  <c r="D54" i="2" s="1"/>
  <c r="M50" i="1"/>
  <c r="C54" i="2" s="1"/>
  <c r="L50" i="1"/>
  <c r="B54" i="2" s="1"/>
  <c r="Y49" i="1"/>
  <c r="O53" i="2" s="1"/>
  <c r="X49" i="1"/>
  <c r="N53" i="2" s="1"/>
  <c r="W49" i="1"/>
  <c r="M53" i="2" s="1"/>
  <c r="V49" i="1"/>
  <c r="L53" i="2" s="1"/>
  <c r="U49" i="1"/>
  <c r="K53" i="2" s="1"/>
  <c r="T49" i="1"/>
  <c r="S49" i="1"/>
  <c r="I53" i="2" s="1"/>
  <c r="R49" i="1"/>
  <c r="H53" i="2" s="1"/>
  <c r="Q49" i="1"/>
  <c r="G53" i="2" s="1"/>
  <c r="P49" i="1"/>
  <c r="O49" i="1"/>
  <c r="E53" i="2" s="1"/>
  <c r="N49" i="1"/>
  <c r="D53" i="2" s="1"/>
  <c r="M49" i="1"/>
  <c r="C53" i="2" s="1"/>
  <c r="L49" i="1"/>
  <c r="B53" i="2" s="1"/>
  <c r="Y48" i="1"/>
  <c r="O52" i="2" s="1"/>
  <c r="X48" i="1"/>
  <c r="N52" i="2" s="1"/>
  <c r="W48" i="1"/>
  <c r="M52" i="2" s="1"/>
  <c r="V48" i="1"/>
  <c r="L52" i="2" s="1"/>
  <c r="U48" i="1"/>
  <c r="K52" i="2" s="1"/>
  <c r="T48" i="1"/>
  <c r="J52" i="2" s="1"/>
  <c r="S48" i="1"/>
  <c r="I52" i="2" s="1"/>
  <c r="R48" i="1"/>
  <c r="H52" i="2" s="1"/>
  <c r="Q48" i="1"/>
  <c r="G52" i="2" s="1"/>
  <c r="P48" i="1"/>
  <c r="O48" i="1"/>
  <c r="E52" i="2" s="1"/>
  <c r="N48" i="1"/>
  <c r="D52" i="2" s="1"/>
  <c r="M48" i="1"/>
  <c r="C52" i="2" s="1"/>
  <c r="L48" i="1"/>
  <c r="B52" i="2" s="1"/>
  <c r="E54" i="2"/>
  <c r="J53" i="2"/>
  <c r="F55" i="2" l="1"/>
  <c r="N51" i="7"/>
  <c r="F54" i="2"/>
  <c r="N50" i="7"/>
  <c r="F53" i="2"/>
  <c r="N49" i="7"/>
  <c r="F52" i="2"/>
  <c r="N48" i="7"/>
  <c r="N52" i="7"/>
  <c r="F56" i="2"/>
  <c r="C3" i="2"/>
  <c r="C2" i="2"/>
  <c r="O6" i="2" l="1"/>
  <c r="N6" i="2"/>
  <c r="M6" i="2"/>
  <c r="L6" i="2"/>
  <c r="K6" i="2"/>
  <c r="J6" i="2"/>
  <c r="I6" i="2"/>
  <c r="H6" i="2"/>
  <c r="G6" i="2"/>
  <c r="F6" i="2"/>
  <c r="E6" i="2"/>
  <c r="D6" i="2"/>
  <c r="C6" i="2"/>
  <c r="B6" i="2"/>
  <c r="Y47" i="1" l="1"/>
  <c r="O51" i="2" s="1"/>
  <c r="X47" i="1"/>
  <c r="N51" i="2" s="1"/>
  <c r="W47" i="1"/>
  <c r="M51" i="2" s="1"/>
  <c r="V47" i="1"/>
  <c r="L51" i="2" s="1"/>
  <c r="U47" i="1"/>
  <c r="K51" i="2" s="1"/>
  <c r="T47" i="1"/>
  <c r="J51" i="2" s="1"/>
  <c r="S47" i="1"/>
  <c r="I51" i="2" s="1"/>
  <c r="R47" i="1"/>
  <c r="H51" i="2" s="1"/>
  <c r="Q47" i="1"/>
  <c r="G51" i="2" s="1"/>
  <c r="P47" i="1"/>
  <c r="Y46" i="1"/>
  <c r="O50" i="2" s="1"/>
  <c r="X46" i="1"/>
  <c r="N50" i="2" s="1"/>
  <c r="W46" i="1"/>
  <c r="M50" i="2" s="1"/>
  <c r="V46" i="1"/>
  <c r="L50" i="2" s="1"/>
  <c r="U46" i="1"/>
  <c r="K50" i="2" s="1"/>
  <c r="T46" i="1"/>
  <c r="J50" i="2" s="1"/>
  <c r="S46" i="1"/>
  <c r="I50" i="2" s="1"/>
  <c r="R46" i="1"/>
  <c r="H50" i="2" s="1"/>
  <c r="Q46" i="1"/>
  <c r="G50" i="2" s="1"/>
  <c r="P46" i="1"/>
  <c r="Y45" i="1"/>
  <c r="O49" i="2" s="1"/>
  <c r="X45" i="1"/>
  <c r="N49" i="2" s="1"/>
  <c r="W45" i="1"/>
  <c r="M49" i="2" s="1"/>
  <c r="V45" i="1"/>
  <c r="L49" i="2" s="1"/>
  <c r="U45" i="1"/>
  <c r="K49" i="2" s="1"/>
  <c r="T45" i="1"/>
  <c r="J49" i="2" s="1"/>
  <c r="S45" i="1"/>
  <c r="I49" i="2" s="1"/>
  <c r="R45" i="1"/>
  <c r="H49" i="2" s="1"/>
  <c r="Q45" i="1"/>
  <c r="G49" i="2" s="1"/>
  <c r="P45" i="1"/>
  <c r="Y44" i="1"/>
  <c r="O48" i="2" s="1"/>
  <c r="X44" i="1"/>
  <c r="N48" i="2" s="1"/>
  <c r="W44" i="1"/>
  <c r="M48" i="2" s="1"/>
  <c r="V44" i="1"/>
  <c r="L48" i="2" s="1"/>
  <c r="U44" i="1"/>
  <c r="K48" i="2" s="1"/>
  <c r="T44" i="1"/>
  <c r="J48" i="2" s="1"/>
  <c r="S44" i="1"/>
  <c r="I48" i="2" s="1"/>
  <c r="R44" i="1"/>
  <c r="H48" i="2" s="1"/>
  <c r="Q44" i="1"/>
  <c r="G48" i="2" s="1"/>
  <c r="P44" i="1"/>
  <c r="Y43" i="1"/>
  <c r="O47" i="2" s="1"/>
  <c r="X43" i="1"/>
  <c r="N47" i="2" s="1"/>
  <c r="W43" i="1"/>
  <c r="M47" i="2" s="1"/>
  <c r="V43" i="1"/>
  <c r="L47" i="2" s="1"/>
  <c r="U43" i="1"/>
  <c r="K47" i="2" s="1"/>
  <c r="T43" i="1"/>
  <c r="J47" i="2" s="1"/>
  <c r="S43" i="1"/>
  <c r="I47" i="2" s="1"/>
  <c r="R43" i="1"/>
  <c r="H47" i="2" s="1"/>
  <c r="Q43" i="1"/>
  <c r="G47" i="2" s="1"/>
  <c r="P43" i="1"/>
  <c r="Y42" i="1"/>
  <c r="O46" i="2" s="1"/>
  <c r="X42" i="1"/>
  <c r="N46" i="2" s="1"/>
  <c r="W42" i="1"/>
  <c r="M46" i="2" s="1"/>
  <c r="V42" i="1"/>
  <c r="L46" i="2" s="1"/>
  <c r="U42" i="1"/>
  <c r="K46" i="2" s="1"/>
  <c r="T42" i="1"/>
  <c r="J46" i="2" s="1"/>
  <c r="S42" i="1"/>
  <c r="I46" i="2" s="1"/>
  <c r="R42" i="1"/>
  <c r="H46" i="2" s="1"/>
  <c r="Q42" i="1"/>
  <c r="G46" i="2" s="1"/>
  <c r="P42" i="1"/>
  <c r="Y41" i="1"/>
  <c r="O45" i="2" s="1"/>
  <c r="X41" i="1"/>
  <c r="N45" i="2" s="1"/>
  <c r="W41" i="1"/>
  <c r="M45" i="2" s="1"/>
  <c r="V41" i="1"/>
  <c r="L45" i="2" s="1"/>
  <c r="U41" i="1"/>
  <c r="K45" i="2" s="1"/>
  <c r="T41" i="1"/>
  <c r="J45" i="2" s="1"/>
  <c r="S41" i="1"/>
  <c r="I45" i="2" s="1"/>
  <c r="R41" i="1"/>
  <c r="H45" i="2" s="1"/>
  <c r="Q41" i="1"/>
  <c r="G45" i="2" s="1"/>
  <c r="P41" i="1"/>
  <c r="Y40" i="1"/>
  <c r="O44" i="2" s="1"/>
  <c r="X40" i="1"/>
  <c r="N44" i="2" s="1"/>
  <c r="W40" i="1"/>
  <c r="M44" i="2" s="1"/>
  <c r="V40" i="1"/>
  <c r="L44" i="2" s="1"/>
  <c r="U40" i="1"/>
  <c r="K44" i="2" s="1"/>
  <c r="T40" i="1"/>
  <c r="J44" i="2" s="1"/>
  <c r="S40" i="1"/>
  <c r="I44" i="2" s="1"/>
  <c r="R40" i="1"/>
  <c r="H44" i="2" s="1"/>
  <c r="Q40" i="1"/>
  <c r="G44" i="2" s="1"/>
  <c r="P40" i="1"/>
  <c r="Y39" i="1"/>
  <c r="O43" i="2" s="1"/>
  <c r="X39" i="1"/>
  <c r="N43" i="2" s="1"/>
  <c r="W39" i="1"/>
  <c r="M43" i="2" s="1"/>
  <c r="V39" i="1"/>
  <c r="L43" i="2" s="1"/>
  <c r="U39" i="1"/>
  <c r="K43" i="2" s="1"/>
  <c r="T39" i="1"/>
  <c r="J43" i="2" s="1"/>
  <c r="S39" i="1"/>
  <c r="I43" i="2" s="1"/>
  <c r="R39" i="1"/>
  <c r="H43" i="2" s="1"/>
  <c r="Q39" i="1"/>
  <c r="G43" i="2" s="1"/>
  <c r="P39" i="1"/>
  <c r="Y38" i="1"/>
  <c r="O42" i="2" s="1"/>
  <c r="X38" i="1"/>
  <c r="N42" i="2" s="1"/>
  <c r="W38" i="1"/>
  <c r="M42" i="2" s="1"/>
  <c r="V38" i="1"/>
  <c r="L42" i="2" s="1"/>
  <c r="U38" i="1"/>
  <c r="K42" i="2" s="1"/>
  <c r="T38" i="1"/>
  <c r="J42" i="2" s="1"/>
  <c r="S38" i="1"/>
  <c r="I42" i="2" s="1"/>
  <c r="R38" i="1"/>
  <c r="H42" i="2" s="1"/>
  <c r="Q38" i="1"/>
  <c r="G42" i="2" s="1"/>
  <c r="P38" i="1"/>
  <c r="Y37" i="1"/>
  <c r="O41" i="2" s="1"/>
  <c r="X37" i="1"/>
  <c r="N41" i="2" s="1"/>
  <c r="W37" i="1"/>
  <c r="M41" i="2" s="1"/>
  <c r="V37" i="1"/>
  <c r="L41" i="2" s="1"/>
  <c r="U37" i="1"/>
  <c r="K41" i="2" s="1"/>
  <c r="T37" i="1"/>
  <c r="J41" i="2" s="1"/>
  <c r="S37" i="1"/>
  <c r="I41" i="2" s="1"/>
  <c r="R37" i="1"/>
  <c r="H41" i="2" s="1"/>
  <c r="Q37" i="1"/>
  <c r="G41" i="2" s="1"/>
  <c r="P37" i="1"/>
  <c r="Y36" i="1"/>
  <c r="O40" i="2" s="1"/>
  <c r="X36" i="1"/>
  <c r="N40" i="2" s="1"/>
  <c r="W36" i="1"/>
  <c r="M40" i="2" s="1"/>
  <c r="V36" i="1"/>
  <c r="L40" i="2" s="1"/>
  <c r="U36" i="1"/>
  <c r="K40" i="2" s="1"/>
  <c r="T36" i="1"/>
  <c r="J40" i="2" s="1"/>
  <c r="S36" i="1"/>
  <c r="I40" i="2" s="1"/>
  <c r="R36" i="1"/>
  <c r="H40" i="2" s="1"/>
  <c r="Q36" i="1"/>
  <c r="G40" i="2" s="1"/>
  <c r="P36" i="1"/>
  <c r="Y35" i="1"/>
  <c r="O39" i="2" s="1"/>
  <c r="X35" i="1"/>
  <c r="N39" i="2" s="1"/>
  <c r="W35" i="1"/>
  <c r="M39" i="2" s="1"/>
  <c r="V35" i="1"/>
  <c r="L39" i="2" s="1"/>
  <c r="U35" i="1"/>
  <c r="K39" i="2" s="1"/>
  <c r="T35" i="1"/>
  <c r="J39" i="2" s="1"/>
  <c r="S35" i="1"/>
  <c r="I39" i="2" s="1"/>
  <c r="R35" i="1"/>
  <c r="H39" i="2" s="1"/>
  <c r="Q35" i="1"/>
  <c r="G39" i="2" s="1"/>
  <c r="P35" i="1"/>
  <c r="Y34" i="1"/>
  <c r="O38" i="2" s="1"/>
  <c r="X34" i="1"/>
  <c r="N38" i="2" s="1"/>
  <c r="W34" i="1"/>
  <c r="M38" i="2" s="1"/>
  <c r="V34" i="1"/>
  <c r="L38" i="2" s="1"/>
  <c r="U34" i="1"/>
  <c r="K38" i="2" s="1"/>
  <c r="T34" i="1"/>
  <c r="J38" i="2" s="1"/>
  <c r="S34" i="1"/>
  <c r="I38" i="2" s="1"/>
  <c r="R34" i="1"/>
  <c r="H38" i="2" s="1"/>
  <c r="Q34" i="1"/>
  <c r="G38" i="2" s="1"/>
  <c r="P34" i="1"/>
  <c r="Y33" i="1"/>
  <c r="O37" i="2" s="1"/>
  <c r="X33" i="1"/>
  <c r="N37" i="2" s="1"/>
  <c r="W33" i="1"/>
  <c r="M37" i="2" s="1"/>
  <c r="V33" i="1"/>
  <c r="L37" i="2" s="1"/>
  <c r="U33" i="1"/>
  <c r="K37" i="2" s="1"/>
  <c r="T33" i="1"/>
  <c r="J37" i="2" s="1"/>
  <c r="S33" i="1"/>
  <c r="I37" i="2" s="1"/>
  <c r="R33" i="1"/>
  <c r="H37" i="2" s="1"/>
  <c r="Q33" i="1"/>
  <c r="G37" i="2" s="1"/>
  <c r="P33" i="1"/>
  <c r="Y32" i="1"/>
  <c r="O36" i="2" s="1"/>
  <c r="X32" i="1"/>
  <c r="N36" i="2" s="1"/>
  <c r="W32" i="1"/>
  <c r="M36" i="2" s="1"/>
  <c r="V32" i="1"/>
  <c r="L36" i="2" s="1"/>
  <c r="U32" i="1"/>
  <c r="K36" i="2" s="1"/>
  <c r="T32" i="1"/>
  <c r="J36" i="2" s="1"/>
  <c r="S32" i="1"/>
  <c r="I36" i="2" s="1"/>
  <c r="R32" i="1"/>
  <c r="H36" i="2" s="1"/>
  <c r="Q32" i="1"/>
  <c r="G36" i="2" s="1"/>
  <c r="P32" i="1"/>
  <c r="Y31" i="1"/>
  <c r="O35" i="2" s="1"/>
  <c r="X31" i="1"/>
  <c r="N35" i="2" s="1"/>
  <c r="W31" i="1"/>
  <c r="M35" i="2" s="1"/>
  <c r="V31" i="1"/>
  <c r="L35" i="2" s="1"/>
  <c r="U31" i="1"/>
  <c r="K35" i="2" s="1"/>
  <c r="T31" i="1"/>
  <c r="J35" i="2" s="1"/>
  <c r="S31" i="1"/>
  <c r="I35" i="2" s="1"/>
  <c r="R31" i="1"/>
  <c r="H35" i="2" s="1"/>
  <c r="Q31" i="1"/>
  <c r="G35" i="2" s="1"/>
  <c r="P31" i="1"/>
  <c r="Y30" i="1"/>
  <c r="O34" i="2" s="1"/>
  <c r="X30" i="1"/>
  <c r="N34" i="2" s="1"/>
  <c r="W30" i="1"/>
  <c r="M34" i="2" s="1"/>
  <c r="V30" i="1"/>
  <c r="L34" i="2" s="1"/>
  <c r="U30" i="1"/>
  <c r="K34" i="2" s="1"/>
  <c r="T30" i="1"/>
  <c r="J34" i="2" s="1"/>
  <c r="S30" i="1"/>
  <c r="I34" i="2" s="1"/>
  <c r="R30" i="1"/>
  <c r="H34" i="2" s="1"/>
  <c r="Q30" i="1"/>
  <c r="G34" i="2" s="1"/>
  <c r="P30" i="1"/>
  <c r="Y29" i="1"/>
  <c r="O33" i="2" s="1"/>
  <c r="X29" i="1"/>
  <c r="N33" i="2" s="1"/>
  <c r="W29" i="1"/>
  <c r="M33" i="2" s="1"/>
  <c r="V29" i="1"/>
  <c r="L33" i="2" s="1"/>
  <c r="U29" i="1"/>
  <c r="K33" i="2" s="1"/>
  <c r="T29" i="1"/>
  <c r="J33" i="2" s="1"/>
  <c r="S29" i="1"/>
  <c r="I33" i="2" s="1"/>
  <c r="R29" i="1"/>
  <c r="H33" i="2" s="1"/>
  <c r="Q29" i="1"/>
  <c r="G33" i="2" s="1"/>
  <c r="P29" i="1"/>
  <c r="Y28" i="1"/>
  <c r="O32" i="2" s="1"/>
  <c r="X28" i="1"/>
  <c r="N32" i="2" s="1"/>
  <c r="W28" i="1"/>
  <c r="M32" i="2" s="1"/>
  <c r="V28" i="1"/>
  <c r="L32" i="2" s="1"/>
  <c r="U28" i="1"/>
  <c r="K32" i="2" s="1"/>
  <c r="T28" i="1"/>
  <c r="J32" i="2" s="1"/>
  <c r="S28" i="1"/>
  <c r="I32" i="2" s="1"/>
  <c r="R28" i="1"/>
  <c r="H32" i="2" s="1"/>
  <c r="Q28" i="1"/>
  <c r="G32" i="2" s="1"/>
  <c r="P28" i="1"/>
  <c r="Y27" i="1"/>
  <c r="O31" i="2" s="1"/>
  <c r="X27" i="1"/>
  <c r="N31" i="2" s="1"/>
  <c r="W27" i="1"/>
  <c r="M31" i="2" s="1"/>
  <c r="V27" i="1"/>
  <c r="L31" i="2" s="1"/>
  <c r="U27" i="1"/>
  <c r="K31" i="2" s="1"/>
  <c r="T27" i="1"/>
  <c r="J31" i="2" s="1"/>
  <c r="S27" i="1"/>
  <c r="I31" i="2" s="1"/>
  <c r="R27" i="1"/>
  <c r="H31" i="2" s="1"/>
  <c r="Q27" i="1"/>
  <c r="G31" i="2" s="1"/>
  <c r="P27" i="1"/>
  <c r="Y26" i="1"/>
  <c r="O30" i="2" s="1"/>
  <c r="X26" i="1"/>
  <c r="N30" i="2" s="1"/>
  <c r="W26" i="1"/>
  <c r="M30" i="2" s="1"/>
  <c r="V26" i="1"/>
  <c r="L30" i="2" s="1"/>
  <c r="U26" i="1"/>
  <c r="K30" i="2" s="1"/>
  <c r="T26" i="1"/>
  <c r="J30" i="2" s="1"/>
  <c r="S26" i="1"/>
  <c r="I30" i="2" s="1"/>
  <c r="R26" i="1"/>
  <c r="H30" i="2" s="1"/>
  <c r="Q26" i="1"/>
  <c r="G30" i="2" s="1"/>
  <c r="P26" i="1"/>
  <c r="Y25" i="1"/>
  <c r="O29" i="2" s="1"/>
  <c r="X25" i="1"/>
  <c r="N29" i="2" s="1"/>
  <c r="W25" i="1"/>
  <c r="M29" i="2" s="1"/>
  <c r="V25" i="1"/>
  <c r="L29" i="2" s="1"/>
  <c r="U25" i="1"/>
  <c r="K29" i="2" s="1"/>
  <c r="T25" i="1"/>
  <c r="J29" i="2" s="1"/>
  <c r="S25" i="1"/>
  <c r="I29" i="2" s="1"/>
  <c r="R25" i="1"/>
  <c r="H29" i="2" s="1"/>
  <c r="Q25" i="1"/>
  <c r="G29" i="2" s="1"/>
  <c r="P25" i="1"/>
  <c r="Y24" i="1"/>
  <c r="O28" i="2" s="1"/>
  <c r="X24" i="1"/>
  <c r="N28" i="2" s="1"/>
  <c r="W24" i="1"/>
  <c r="M28" i="2" s="1"/>
  <c r="V24" i="1"/>
  <c r="L28" i="2" s="1"/>
  <c r="U24" i="1"/>
  <c r="K28" i="2" s="1"/>
  <c r="T24" i="1"/>
  <c r="J28" i="2" s="1"/>
  <c r="S24" i="1"/>
  <c r="I28" i="2" s="1"/>
  <c r="R24" i="1"/>
  <c r="H28" i="2" s="1"/>
  <c r="Q24" i="1"/>
  <c r="G28" i="2" s="1"/>
  <c r="P24" i="1"/>
  <c r="Y23" i="1"/>
  <c r="O27" i="2" s="1"/>
  <c r="X23" i="1"/>
  <c r="N27" i="2" s="1"/>
  <c r="W23" i="1"/>
  <c r="M27" i="2" s="1"/>
  <c r="V23" i="1"/>
  <c r="L27" i="2" s="1"/>
  <c r="U23" i="1"/>
  <c r="K27" i="2" s="1"/>
  <c r="T23" i="1"/>
  <c r="J27" i="2" s="1"/>
  <c r="S23" i="1"/>
  <c r="I27" i="2" s="1"/>
  <c r="R23" i="1"/>
  <c r="H27" i="2" s="1"/>
  <c r="Q23" i="1"/>
  <c r="G27" i="2" s="1"/>
  <c r="P23" i="1"/>
  <c r="Y22" i="1"/>
  <c r="O26" i="2" s="1"/>
  <c r="X22" i="1"/>
  <c r="N26" i="2" s="1"/>
  <c r="W22" i="1"/>
  <c r="M26" i="2" s="1"/>
  <c r="V22" i="1"/>
  <c r="L26" i="2" s="1"/>
  <c r="U22" i="1"/>
  <c r="K26" i="2" s="1"/>
  <c r="T22" i="1"/>
  <c r="J26" i="2" s="1"/>
  <c r="S22" i="1"/>
  <c r="I26" i="2" s="1"/>
  <c r="R22" i="1"/>
  <c r="H26" i="2" s="1"/>
  <c r="Q22" i="1"/>
  <c r="G26" i="2" s="1"/>
  <c r="P22" i="1"/>
  <c r="Y21" i="1"/>
  <c r="O25" i="2" s="1"/>
  <c r="X21" i="1"/>
  <c r="N25" i="2" s="1"/>
  <c r="W21" i="1"/>
  <c r="M25" i="2" s="1"/>
  <c r="V21" i="1"/>
  <c r="L25" i="2" s="1"/>
  <c r="U21" i="1"/>
  <c r="K25" i="2" s="1"/>
  <c r="T21" i="1"/>
  <c r="J25" i="2" s="1"/>
  <c r="S21" i="1"/>
  <c r="I25" i="2" s="1"/>
  <c r="R21" i="1"/>
  <c r="H25" i="2" s="1"/>
  <c r="Q21" i="1"/>
  <c r="G25" i="2" s="1"/>
  <c r="P21" i="1"/>
  <c r="Y20" i="1"/>
  <c r="O24" i="2" s="1"/>
  <c r="X20" i="1"/>
  <c r="N24" i="2" s="1"/>
  <c r="W20" i="1"/>
  <c r="M24" i="2" s="1"/>
  <c r="V20" i="1"/>
  <c r="L24" i="2" s="1"/>
  <c r="U20" i="1"/>
  <c r="K24" i="2" s="1"/>
  <c r="T20" i="1"/>
  <c r="J24" i="2" s="1"/>
  <c r="S20" i="1"/>
  <c r="I24" i="2" s="1"/>
  <c r="R20" i="1"/>
  <c r="H24" i="2" s="1"/>
  <c r="Q20" i="1"/>
  <c r="G24" i="2" s="1"/>
  <c r="P20" i="1"/>
  <c r="Y19" i="1"/>
  <c r="O23" i="2" s="1"/>
  <c r="X19" i="1"/>
  <c r="N23" i="2" s="1"/>
  <c r="W19" i="1"/>
  <c r="M23" i="2" s="1"/>
  <c r="V19" i="1"/>
  <c r="L23" i="2" s="1"/>
  <c r="U19" i="1"/>
  <c r="K23" i="2" s="1"/>
  <c r="T19" i="1"/>
  <c r="J23" i="2" s="1"/>
  <c r="S19" i="1"/>
  <c r="I23" i="2" s="1"/>
  <c r="R19" i="1"/>
  <c r="H23" i="2" s="1"/>
  <c r="Q19" i="1"/>
  <c r="G23" i="2" s="1"/>
  <c r="P19" i="1"/>
  <c r="Y18" i="1"/>
  <c r="O22" i="2" s="1"/>
  <c r="X18" i="1"/>
  <c r="N22" i="2" s="1"/>
  <c r="W18" i="1"/>
  <c r="M22" i="2" s="1"/>
  <c r="V18" i="1"/>
  <c r="L22" i="2" s="1"/>
  <c r="U18" i="1"/>
  <c r="K22" i="2" s="1"/>
  <c r="T18" i="1"/>
  <c r="J22" i="2" s="1"/>
  <c r="S18" i="1"/>
  <c r="I22" i="2" s="1"/>
  <c r="R18" i="1"/>
  <c r="H22" i="2" s="1"/>
  <c r="Q18" i="1"/>
  <c r="G22" i="2" s="1"/>
  <c r="P18" i="1"/>
  <c r="Y17" i="1"/>
  <c r="O21" i="2" s="1"/>
  <c r="X17" i="1"/>
  <c r="N21" i="2" s="1"/>
  <c r="W17" i="1"/>
  <c r="M21" i="2" s="1"/>
  <c r="V17" i="1"/>
  <c r="L21" i="2" s="1"/>
  <c r="U17" i="1"/>
  <c r="K21" i="2" s="1"/>
  <c r="T17" i="1"/>
  <c r="J21" i="2" s="1"/>
  <c r="S17" i="1"/>
  <c r="I21" i="2" s="1"/>
  <c r="R17" i="1"/>
  <c r="H21" i="2" s="1"/>
  <c r="Q17" i="1"/>
  <c r="G21" i="2" s="1"/>
  <c r="P17" i="1"/>
  <c r="Y16" i="1"/>
  <c r="O20" i="2" s="1"/>
  <c r="X16" i="1"/>
  <c r="N20" i="2" s="1"/>
  <c r="W16" i="1"/>
  <c r="M20" i="2" s="1"/>
  <c r="V16" i="1"/>
  <c r="L20" i="2" s="1"/>
  <c r="U16" i="1"/>
  <c r="K20" i="2" s="1"/>
  <c r="T16" i="1"/>
  <c r="J20" i="2" s="1"/>
  <c r="S16" i="1"/>
  <c r="I20" i="2" s="1"/>
  <c r="R16" i="1"/>
  <c r="H20" i="2" s="1"/>
  <c r="Q16" i="1"/>
  <c r="G20" i="2" s="1"/>
  <c r="P16" i="1"/>
  <c r="Y15" i="1"/>
  <c r="O19" i="2" s="1"/>
  <c r="X15" i="1"/>
  <c r="N19" i="2" s="1"/>
  <c r="W15" i="1"/>
  <c r="M19" i="2" s="1"/>
  <c r="V15" i="1"/>
  <c r="L19" i="2" s="1"/>
  <c r="U15" i="1"/>
  <c r="K19" i="2" s="1"/>
  <c r="T15" i="1"/>
  <c r="J19" i="2" s="1"/>
  <c r="S15" i="1"/>
  <c r="I19" i="2" s="1"/>
  <c r="R15" i="1"/>
  <c r="H19" i="2" s="1"/>
  <c r="Q15" i="1"/>
  <c r="G19" i="2" s="1"/>
  <c r="P15" i="1"/>
  <c r="Y14" i="1"/>
  <c r="O18" i="2" s="1"/>
  <c r="X14" i="1"/>
  <c r="N18" i="2" s="1"/>
  <c r="W14" i="1"/>
  <c r="M18" i="2" s="1"/>
  <c r="V14" i="1"/>
  <c r="L18" i="2" s="1"/>
  <c r="U14" i="1"/>
  <c r="K18" i="2" s="1"/>
  <c r="T14" i="1"/>
  <c r="J18" i="2" s="1"/>
  <c r="S14" i="1"/>
  <c r="I18" i="2" s="1"/>
  <c r="R14" i="1"/>
  <c r="H18" i="2" s="1"/>
  <c r="Q14" i="1"/>
  <c r="G18" i="2" s="1"/>
  <c r="P14" i="1"/>
  <c r="Y13" i="1"/>
  <c r="O17" i="2" s="1"/>
  <c r="X13" i="1"/>
  <c r="N17" i="2" s="1"/>
  <c r="W13" i="1"/>
  <c r="M17" i="2" s="1"/>
  <c r="V13" i="1"/>
  <c r="L17" i="2" s="1"/>
  <c r="U13" i="1"/>
  <c r="K17" i="2" s="1"/>
  <c r="T13" i="1"/>
  <c r="J17" i="2" s="1"/>
  <c r="S13" i="1"/>
  <c r="I17" i="2" s="1"/>
  <c r="R13" i="1"/>
  <c r="H17" i="2" s="1"/>
  <c r="Q13" i="1"/>
  <c r="G17" i="2" s="1"/>
  <c r="P13" i="1"/>
  <c r="Y12" i="1"/>
  <c r="O16" i="2" s="1"/>
  <c r="X12" i="1"/>
  <c r="N16" i="2" s="1"/>
  <c r="W12" i="1"/>
  <c r="M16" i="2" s="1"/>
  <c r="V12" i="1"/>
  <c r="L16" i="2" s="1"/>
  <c r="U12" i="1"/>
  <c r="K16" i="2" s="1"/>
  <c r="T12" i="1"/>
  <c r="J16" i="2" s="1"/>
  <c r="S12" i="1"/>
  <c r="I16" i="2" s="1"/>
  <c r="R12" i="1"/>
  <c r="H16" i="2" s="1"/>
  <c r="Q12" i="1"/>
  <c r="G16" i="2" s="1"/>
  <c r="P12" i="1"/>
  <c r="Y11" i="1"/>
  <c r="O15" i="2" s="1"/>
  <c r="X11" i="1"/>
  <c r="N15" i="2" s="1"/>
  <c r="W11" i="1"/>
  <c r="M15" i="2" s="1"/>
  <c r="V11" i="1"/>
  <c r="L15" i="2" s="1"/>
  <c r="U11" i="1"/>
  <c r="K15" i="2" s="1"/>
  <c r="T11" i="1"/>
  <c r="J15" i="2" s="1"/>
  <c r="S11" i="1"/>
  <c r="I15" i="2" s="1"/>
  <c r="R11" i="1"/>
  <c r="H15" i="2" s="1"/>
  <c r="Q11" i="1"/>
  <c r="G15" i="2" s="1"/>
  <c r="P11" i="1"/>
  <c r="Y10" i="1"/>
  <c r="O14" i="2" s="1"/>
  <c r="X10" i="1"/>
  <c r="N14" i="2" s="1"/>
  <c r="W10" i="1"/>
  <c r="M14" i="2" s="1"/>
  <c r="V10" i="1"/>
  <c r="L14" i="2" s="1"/>
  <c r="U10" i="1"/>
  <c r="K14" i="2" s="1"/>
  <c r="T10" i="1"/>
  <c r="J14" i="2" s="1"/>
  <c r="S10" i="1"/>
  <c r="I14" i="2" s="1"/>
  <c r="R10" i="1"/>
  <c r="H14" i="2" s="1"/>
  <c r="Q10" i="1"/>
  <c r="G14" i="2" s="1"/>
  <c r="P10" i="1"/>
  <c r="Y9" i="1"/>
  <c r="O13" i="2" s="1"/>
  <c r="X9" i="1"/>
  <c r="N13" i="2" s="1"/>
  <c r="W9" i="1"/>
  <c r="M13" i="2" s="1"/>
  <c r="V9" i="1"/>
  <c r="L13" i="2" s="1"/>
  <c r="U9" i="1"/>
  <c r="K13" i="2" s="1"/>
  <c r="T9" i="1"/>
  <c r="J13" i="2" s="1"/>
  <c r="S9" i="1"/>
  <c r="I13" i="2" s="1"/>
  <c r="R9" i="1"/>
  <c r="H13" i="2" s="1"/>
  <c r="Q9" i="1"/>
  <c r="G13" i="2" s="1"/>
  <c r="P9" i="1"/>
  <c r="Y8" i="1"/>
  <c r="O12" i="2" s="1"/>
  <c r="X8" i="1"/>
  <c r="N12" i="2" s="1"/>
  <c r="W8" i="1"/>
  <c r="M12" i="2" s="1"/>
  <c r="V8" i="1"/>
  <c r="L12" i="2" s="1"/>
  <c r="U8" i="1"/>
  <c r="K12" i="2" s="1"/>
  <c r="T8" i="1"/>
  <c r="J12" i="2" s="1"/>
  <c r="S8" i="1"/>
  <c r="I12" i="2" s="1"/>
  <c r="R8" i="1"/>
  <c r="H12" i="2" s="1"/>
  <c r="Q8" i="1"/>
  <c r="G12" i="2" s="1"/>
  <c r="P8" i="1"/>
  <c r="Y7" i="1"/>
  <c r="X7" i="1"/>
  <c r="W7" i="1"/>
  <c r="V7" i="1"/>
  <c r="U7" i="1"/>
  <c r="T7" i="1"/>
  <c r="S7" i="1"/>
  <c r="R7" i="1"/>
  <c r="Q7" i="1"/>
  <c r="P7" i="1"/>
  <c r="Y6" i="1"/>
  <c r="O10" i="2" s="1"/>
  <c r="X6" i="1"/>
  <c r="N10" i="2" s="1"/>
  <c r="W6" i="1"/>
  <c r="M10" i="2" s="1"/>
  <c r="V6" i="1"/>
  <c r="L10" i="2" s="1"/>
  <c r="U6" i="1"/>
  <c r="K10" i="2" s="1"/>
  <c r="T6" i="1"/>
  <c r="J10" i="2" s="1"/>
  <c r="S6" i="1"/>
  <c r="I10" i="2" s="1"/>
  <c r="R6" i="1"/>
  <c r="H10" i="2" s="1"/>
  <c r="Q6" i="1"/>
  <c r="G10" i="2" s="1"/>
  <c r="P6" i="1"/>
  <c r="Y5" i="1"/>
  <c r="O9" i="2" s="1"/>
  <c r="X5" i="1"/>
  <c r="N9" i="2" s="1"/>
  <c r="W5" i="1"/>
  <c r="M9" i="2" s="1"/>
  <c r="V5" i="1"/>
  <c r="L9" i="2" s="1"/>
  <c r="U5" i="1"/>
  <c r="K9" i="2" s="1"/>
  <c r="T5" i="1"/>
  <c r="J9" i="2" s="1"/>
  <c r="S5" i="1"/>
  <c r="I9" i="2" s="1"/>
  <c r="R5" i="1"/>
  <c r="H9" i="2" s="1"/>
  <c r="Q5" i="1"/>
  <c r="G9" i="2" s="1"/>
  <c r="P5" i="1"/>
  <c r="Y4" i="1"/>
  <c r="O8" i="2" s="1"/>
  <c r="X4" i="1"/>
  <c r="N8" i="2" s="1"/>
  <c r="W4" i="1"/>
  <c r="M8" i="2" s="1"/>
  <c r="V4" i="1"/>
  <c r="L8" i="2" s="1"/>
  <c r="U4" i="1"/>
  <c r="K8" i="2" s="1"/>
  <c r="T4" i="1"/>
  <c r="J8" i="2" s="1"/>
  <c r="S4" i="1"/>
  <c r="I8" i="2" s="1"/>
  <c r="R4" i="1"/>
  <c r="H8" i="2" s="1"/>
  <c r="Q4" i="1"/>
  <c r="G8" i="2" s="1"/>
  <c r="P4" i="1"/>
  <c r="Y3" i="1"/>
  <c r="O7" i="2" s="1"/>
  <c r="X3" i="1"/>
  <c r="N7" i="2" s="1"/>
  <c r="W3" i="1"/>
  <c r="M7" i="2" s="1"/>
  <c r="V3" i="1"/>
  <c r="L7" i="2" s="1"/>
  <c r="U3" i="1"/>
  <c r="K7" i="2" s="1"/>
  <c r="T3" i="1"/>
  <c r="J7" i="2" s="1"/>
  <c r="S3" i="1"/>
  <c r="I7" i="2" s="1"/>
  <c r="R3" i="1"/>
  <c r="H7" i="2" s="1"/>
  <c r="Q3" i="1"/>
  <c r="G7" i="2" s="1"/>
  <c r="P3" i="1"/>
  <c r="O47" i="1"/>
  <c r="E51" i="2" s="1"/>
  <c r="N47" i="1"/>
  <c r="D51" i="2" s="1"/>
  <c r="M47" i="1"/>
  <c r="C51" i="2" s="1"/>
  <c r="L47" i="1"/>
  <c r="B51" i="2" s="1"/>
  <c r="O46" i="1"/>
  <c r="E50" i="2" s="1"/>
  <c r="N46" i="1"/>
  <c r="D50" i="2" s="1"/>
  <c r="M46" i="1"/>
  <c r="C50" i="2" s="1"/>
  <c r="L46" i="1"/>
  <c r="B50" i="2" s="1"/>
  <c r="O45" i="1"/>
  <c r="E49" i="2" s="1"/>
  <c r="N45" i="1"/>
  <c r="D49" i="2" s="1"/>
  <c r="M45" i="1"/>
  <c r="C49" i="2" s="1"/>
  <c r="L45" i="1"/>
  <c r="B49" i="2" s="1"/>
  <c r="O44" i="1"/>
  <c r="E48" i="2" s="1"/>
  <c r="N44" i="1"/>
  <c r="D48" i="2" s="1"/>
  <c r="M44" i="1"/>
  <c r="C48" i="2" s="1"/>
  <c r="L44" i="1"/>
  <c r="B48" i="2" s="1"/>
  <c r="O43" i="1"/>
  <c r="E47" i="2" s="1"/>
  <c r="N43" i="1"/>
  <c r="D47" i="2" s="1"/>
  <c r="M43" i="1"/>
  <c r="C47" i="2" s="1"/>
  <c r="L43" i="1"/>
  <c r="B47" i="2" s="1"/>
  <c r="O42" i="1"/>
  <c r="E46" i="2" s="1"/>
  <c r="N42" i="1"/>
  <c r="D46" i="2" s="1"/>
  <c r="M42" i="1"/>
  <c r="C46" i="2" s="1"/>
  <c r="L42" i="1"/>
  <c r="B46" i="2" s="1"/>
  <c r="O41" i="1"/>
  <c r="E45" i="2" s="1"/>
  <c r="N41" i="1"/>
  <c r="D45" i="2" s="1"/>
  <c r="M41" i="1"/>
  <c r="C45" i="2" s="1"/>
  <c r="L41" i="1"/>
  <c r="B45" i="2" s="1"/>
  <c r="O40" i="1"/>
  <c r="E44" i="2" s="1"/>
  <c r="N40" i="1"/>
  <c r="D44" i="2" s="1"/>
  <c r="M40" i="1"/>
  <c r="C44" i="2" s="1"/>
  <c r="L40" i="1"/>
  <c r="B44" i="2" s="1"/>
  <c r="O39" i="1"/>
  <c r="E43" i="2" s="1"/>
  <c r="N39" i="1"/>
  <c r="D43" i="2" s="1"/>
  <c r="M39" i="1"/>
  <c r="C43" i="2" s="1"/>
  <c r="L39" i="1"/>
  <c r="B43" i="2" s="1"/>
  <c r="O38" i="1"/>
  <c r="E42" i="2" s="1"/>
  <c r="N38" i="1"/>
  <c r="D42" i="2" s="1"/>
  <c r="M38" i="1"/>
  <c r="C42" i="2" s="1"/>
  <c r="L38" i="1"/>
  <c r="B42" i="2" s="1"/>
  <c r="O37" i="1"/>
  <c r="E41" i="2" s="1"/>
  <c r="N37" i="1"/>
  <c r="D41" i="2" s="1"/>
  <c r="M37" i="1"/>
  <c r="C41" i="2" s="1"/>
  <c r="L37" i="1"/>
  <c r="B41" i="2" s="1"/>
  <c r="O36" i="1"/>
  <c r="E40" i="2" s="1"/>
  <c r="N36" i="1"/>
  <c r="D40" i="2" s="1"/>
  <c r="M36" i="1"/>
  <c r="C40" i="2" s="1"/>
  <c r="L36" i="1"/>
  <c r="B40" i="2" s="1"/>
  <c r="O35" i="1"/>
  <c r="E39" i="2" s="1"/>
  <c r="N35" i="1"/>
  <c r="D39" i="2" s="1"/>
  <c r="M35" i="1"/>
  <c r="C39" i="2" s="1"/>
  <c r="L35" i="1"/>
  <c r="B39" i="2" s="1"/>
  <c r="O34" i="1"/>
  <c r="E38" i="2" s="1"/>
  <c r="N34" i="1"/>
  <c r="D38" i="2" s="1"/>
  <c r="M34" i="1"/>
  <c r="C38" i="2" s="1"/>
  <c r="L34" i="1"/>
  <c r="B38" i="2" s="1"/>
  <c r="O33" i="1"/>
  <c r="E37" i="2" s="1"/>
  <c r="N33" i="1"/>
  <c r="D37" i="2" s="1"/>
  <c r="M33" i="1"/>
  <c r="C37" i="2" s="1"/>
  <c r="L33" i="1"/>
  <c r="B37" i="2" s="1"/>
  <c r="O32" i="1"/>
  <c r="E36" i="2" s="1"/>
  <c r="N32" i="1"/>
  <c r="D36" i="2" s="1"/>
  <c r="M32" i="1"/>
  <c r="C36" i="2" s="1"/>
  <c r="L32" i="1"/>
  <c r="B36" i="2" s="1"/>
  <c r="O31" i="1"/>
  <c r="E35" i="2" s="1"/>
  <c r="N31" i="1"/>
  <c r="D35" i="2" s="1"/>
  <c r="M31" i="1"/>
  <c r="C35" i="2" s="1"/>
  <c r="L31" i="1"/>
  <c r="B35" i="2" s="1"/>
  <c r="O30" i="1"/>
  <c r="E34" i="2" s="1"/>
  <c r="N30" i="1"/>
  <c r="D34" i="2" s="1"/>
  <c r="M30" i="1"/>
  <c r="C34" i="2" s="1"/>
  <c r="L30" i="1"/>
  <c r="B34" i="2" s="1"/>
  <c r="O29" i="1"/>
  <c r="E33" i="2" s="1"/>
  <c r="N29" i="1"/>
  <c r="D33" i="2" s="1"/>
  <c r="M29" i="1"/>
  <c r="C33" i="2" s="1"/>
  <c r="L29" i="1"/>
  <c r="B33" i="2" s="1"/>
  <c r="O28" i="1"/>
  <c r="E32" i="2" s="1"/>
  <c r="N28" i="1"/>
  <c r="D32" i="2" s="1"/>
  <c r="M28" i="1"/>
  <c r="C32" i="2" s="1"/>
  <c r="L28" i="1"/>
  <c r="B32" i="2" s="1"/>
  <c r="O27" i="1"/>
  <c r="E31" i="2" s="1"/>
  <c r="N27" i="1"/>
  <c r="D31" i="2" s="1"/>
  <c r="M27" i="1"/>
  <c r="C31" i="2" s="1"/>
  <c r="L27" i="1"/>
  <c r="B31" i="2" s="1"/>
  <c r="O26" i="1"/>
  <c r="E30" i="2" s="1"/>
  <c r="N26" i="1"/>
  <c r="D30" i="2" s="1"/>
  <c r="M26" i="1"/>
  <c r="C30" i="2" s="1"/>
  <c r="L26" i="1"/>
  <c r="B30" i="2" s="1"/>
  <c r="O25" i="1"/>
  <c r="E29" i="2" s="1"/>
  <c r="N25" i="1"/>
  <c r="D29" i="2" s="1"/>
  <c r="M25" i="1"/>
  <c r="C29" i="2" s="1"/>
  <c r="L25" i="1"/>
  <c r="B29" i="2" s="1"/>
  <c r="O24" i="1"/>
  <c r="E28" i="2" s="1"/>
  <c r="N24" i="1"/>
  <c r="D28" i="2" s="1"/>
  <c r="M24" i="1"/>
  <c r="C28" i="2" s="1"/>
  <c r="L24" i="1"/>
  <c r="B28" i="2" s="1"/>
  <c r="O23" i="1"/>
  <c r="E27" i="2" s="1"/>
  <c r="N23" i="1"/>
  <c r="D27" i="2" s="1"/>
  <c r="M23" i="1"/>
  <c r="C27" i="2" s="1"/>
  <c r="L23" i="1"/>
  <c r="B27" i="2" s="1"/>
  <c r="O22" i="1"/>
  <c r="E26" i="2" s="1"/>
  <c r="N22" i="1"/>
  <c r="D26" i="2" s="1"/>
  <c r="M22" i="1"/>
  <c r="C26" i="2" s="1"/>
  <c r="L22" i="1"/>
  <c r="B26" i="2" s="1"/>
  <c r="O21" i="1"/>
  <c r="E25" i="2" s="1"/>
  <c r="N21" i="1"/>
  <c r="D25" i="2" s="1"/>
  <c r="M21" i="1"/>
  <c r="C25" i="2" s="1"/>
  <c r="L21" i="1"/>
  <c r="B25" i="2" s="1"/>
  <c r="O20" i="1"/>
  <c r="E24" i="2" s="1"/>
  <c r="N20" i="1"/>
  <c r="D24" i="2" s="1"/>
  <c r="M20" i="1"/>
  <c r="C24" i="2" s="1"/>
  <c r="L20" i="1"/>
  <c r="B24" i="2" s="1"/>
  <c r="O19" i="1"/>
  <c r="E23" i="2" s="1"/>
  <c r="N19" i="1"/>
  <c r="D23" i="2" s="1"/>
  <c r="M19" i="1"/>
  <c r="C23" i="2" s="1"/>
  <c r="L19" i="1"/>
  <c r="B23" i="2" s="1"/>
  <c r="O18" i="1"/>
  <c r="E22" i="2" s="1"/>
  <c r="N18" i="1"/>
  <c r="D22" i="2" s="1"/>
  <c r="M18" i="1"/>
  <c r="C22" i="2" s="1"/>
  <c r="L18" i="1"/>
  <c r="B22" i="2" s="1"/>
  <c r="O17" i="1"/>
  <c r="E21" i="2" s="1"/>
  <c r="N17" i="1"/>
  <c r="D21" i="2" s="1"/>
  <c r="M17" i="1"/>
  <c r="C21" i="2" s="1"/>
  <c r="L17" i="1"/>
  <c r="B21" i="2" s="1"/>
  <c r="O16" i="1"/>
  <c r="E20" i="2" s="1"/>
  <c r="N16" i="1"/>
  <c r="D20" i="2" s="1"/>
  <c r="M16" i="1"/>
  <c r="C20" i="2" s="1"/>
  <c r="L16" i="1"/>
  <c r="B20" i="2" s="1"/>
  <c r="O15" i="1"/>
  <c r="E19" i="2" s="1"/>
  <c r="N15" i="1"/>
  <c r="D19" i="2" s="1"/>
  <c r="M15" i="1"/>
  <c r="C19" i="2" s="1"/>
  <c r="L15" i="1"/>
  <c r="B19" i="2" s="1"/>
  <c r="O14" i="1"/>
  <c r="E18" i="2" s="1"/>
  <c r="N14" i="1"/>
  <c r="D18" i="2" s="1"/>
  <c r="M14" i="1"/>
  <c r="C18" i="2" s="1"/>
  <c r="L14" i="1"/>
  <c r="B18" i="2" s="1"/>
  <c r="O13" i="1"/>
  <c r="E17" i="2" s="1"/>
  <c r="N13" i="1"/>
  <c r="D17" i="2" s="1"/>
  <c r="M13" i="1"/>
  <c r="C17" i="2" s="1"/>
  <c r="L13" i="1"/>
  <c r="B17" i="2" s="1"/>
  <c r="O12" i="1"/>
  <c r="E16" i="2" s="1"/>
  <c r="N12" i="1"/>
  <c r="D16" i="2" s="1"/>
  <c r="M12" i="1"/>
  <c r="C16" i="2" s="1"/>
  <c r="L12" i="1"/>
  <c r="B16" i="2" s="1"/>
  <c r="O11" i="1"/>
  <c r="E15" i="2" s="1"/>
  <c r="N11" i="1"/>
  <c r="D15" i="2" s="1"/>
  <c r="M11" i="1"/>
  <c r="C15" i="2" s="1"/>
  <c r="L11" i="1"/>
  <c r="B15" i="2" s="1"/>
  <c r="O10" i="1"/>
  <c r="E14" i="2" s="1"/>
  <c r="N10" i="1"/>
  <c r="D14" i="2" s="1"/>
  <c r="M10" i="1"/>
  <c r="C14" i="2" s="1"/>
  <c r="L10" i="1"/>
  <c r="B14" i="2" s="1"/>
  <c r="O9" i="1"/>
  <c r="E13" i="2" s="1"/>
  <c r="N9" i="1"/>
  <c r="D13" i="2" s="1"/>
  <c r="M9" i="1"/>
  <c r="C13" i="2" s="1"/>
  <c r="L9" i="1"/>
  <c r="B13" i="2" s="1"/>
  <c r="O8" i="1"/>
  <c r="E12" i="2" s="1"/>
  <c r="N8" i="1"/>
  <c r="D12" i="2" s="1"/>
  <c r="M8" i="1"/>
  <c r="C12" i="2" s="1"/>
  <c r="L8" i="1"/>
  <c r="B12" i="2" s="1"/>
  <c r="O7" i="1"/>
  <c r="N7" i="1"/>
  <c r="M7" i="1"/>
  <c r="L7" i="1"/>
  <c r="O6" i="1"/>
  <c r="E10" i="2" s="1"/>
  <c r="N6" i="1"/>
  <c r="D10" i="2" s="1"/>
  <c r="M6" i="1"/>
  <c r="C10" i="2" s="1"/>
  <c r="L6" i="1"/>
  <c r="B10" i="2" s="1"/>
  <c r="O5" i="1"/>
  <c r="E9" i="2" s="1"/>
  <c r="N5" i="1"/>
  <c r="D9" i="2" s="1"/>
  <c r="M5" i="1"/>
  <c r="C9" i="2" s="1"/>
  <c r="L5" i="1"/>
  <c r="B9" i="2" s="1"/>
  <c r="O4" i="1"/>
  <c r="E8" i="2" s="1"/>
  <c r="N4" i="1"/>
  <c r="D8" i="2" s="1"/>
  <c r="M4" i="1"/>
  <c r="C8" i="2" s="1"/>
  <c r="L4" i="1"/>
  <c r="B8" i="2" s="1"/>
  <c r="O3" i="1"/>
  <c r="E7" i="2" s="1"/>
  <c r="N3" i="1"/>
  <c r="D7" i="2" s="1"/>
  <c r="M3" i="1"/>
  <c r="C7" i="2" s="1"/>
  <c r="L3" i="1"/>
  <c r="B7" i="2" s="1"/>
  <c r="F41" i="2" l="1"/>
  <c r="N37" i="7"/>
  <c r="F42" i="2"/>
  <c r="N38" i="7"/>
  <c r="F51" i="2"/>
  <c r="N47" i="7"/>
  <c r="F50" i="2"/>
  <c r="N46" i="7"/>
  <c r="F49" i="2"/>
  <c r="N45" i="7"/>
  <c r="F48" i="2"/>
  <c r="N44" i="7"/>
  <c r="F47" i="2"/>
  <c r="N43" i="7"/>
  <c r="F46" i="2"/>
  <c r="N42" i="7"/>
  <c r="F45" i="2"/>
  <c r="N41" i="7"/>
  <c r="F44" i="2"/>
  <c r="N40" i="7"/>
  <c r="F43" i="2"/>
  <c r="N39" i="7"/>
  <c r="F40" i="2"/>
  <c r="N36" i="7"/>
  <c r="F39" i="2"/>
  <c r="N35" i="7"/>
  <c r="Q16" i="7" s="1"/>
  <c r="F38" i="2"/>
  <c r="N34" i="7"/>
  <c r="F37" i="2"/>
  <c r="N33" i="7"/>
  <c r="F36" i="2"/>
  <c r="N32" i="7"/>
  <c r="F35" i="2"/>
  <c r="N31" i="7"/>
  <c r="F34" i="2"/>
  <c r="N30" i="7"/>
  <c r="F33" i="2"/>
  <c r="N29" i="7"/>
  <c r="F32" i="2"/>
  <c r="N28" i="7"/>
  <c r="Q6" i="7" s="1"/>
  <c r="F31" i="2"/>
  <c r="N27" i="7"/>
  <c r="F30" i="2"/>
  <c r="N26" i="7"/>
  <c r="F29" i="2"/>
  <c r="N25" i="7"/>
  <c r="F28" i="2"/>
  <c r="N24" i="7"/>
  <c r="F27" i="2"/>
  <c r="N23" i="7"/>
  <c r="F26" i="2"/>
  <c r="N22" i="7"/>
  <c r="F25" i="2"/>
  <c r="N21" i="7"/>
  <c r="F24" i="2"/>
  <c r="N20" i="7"/>
  <c r="F23" i="2"/>
  <c r="N19" i="7"/>
  <c r="F22" i="2"/>
  <c r="N18" i="7"/>
  <c r="F21" i="2"/>
  <c r="N17" i="7"/>
  <c r="F20" i="2"/>
  <c r="N16" i="7"/>
  <c r="F19" i="2"/>
  <c r="N15" i="7"/>
  <c r="F18" i="2"/>
  <c r="N14" i="7"/>
  <c r="Q20" i="7" s="1"/>
  <c r="F17" i="2"/>
  <c r="N13" i="7"/>
  <c r="F16" i="2"/>
  <c r="N12" i="7"/>
  <c r="F15" i="2"/>
  <c r="N11" i="7"/>
  <c r="F14" i="2"/>
  <c r="N10" i="7"/>
  <c r="Q7" i="7" s="1"/>
  <c r="F13" i="2"/>
  <c r="N9" i="7"/>
  <c r="F12" i="2"/>
  <c r="N8" i="7"/>
  <c r="N7" i="7"/>
  <c r="F10" i="2"/>
  <c r="N6" i="7"/>
  <c r="F9" i="2"/>
  <c r="N5" i="7"/>
  <c r="Q5" i="7" s="1"/>
  <c r="F8" i="2"/>
  <c r="N4" i="7"/>
  <c r="F7" i="2"/>
  <c r="N3" i="7"/>
  <c r="I11" i="2"/>
  <c r="I60" i="2" s="1"/>
  <c r="S54" i="1"/>
  <c r="E6" i="7" s="1"/>
  <c r="S53" i="1"/>
  <c r="D6" i="7" s="1"/>
  <c r="J11" i="2"/>
  <c r="J60" i="2" s="1"/>
  <c r="T54" i="1"/>
  <c r="E7" i="7" s="1"/>
  <c r="T53" i="1"/>
  <c r="D7" i="7" s="1"/>
  <c r="C11" i="2"/>
  <c r="C60" i="2" s="1"/>
  <c r="M54" i="1"/>
  <c r="M53" i="1"/>
  <c r="C57" i="2" s="1"/>
  <c r="I4" i="7" s="1"/>
  <c r="K11" i="2"/>
  <c r="K60" i="2" s="1"/>
  <c r="U53" i="1"/>
  <c r="D8" i="7" s="1"/>
  <c r="U54" i="1"/>
  <c r="E8" i="7" s="1"/>
  <c r="L11" i="2"/>
  <c r="L60" i="2" s="1"/>
  <c r="V53" i="1"/>
  <c r="D9" i="7" s="1"/>
  <c r="V54" i="1"/>
  <c r="E9" i="7" s="1"/>
  <c r="M11" i="2"/>
  <c r="M60" i="2" s="1"/>
  <c r="W54" i="1"/>
  <c r="E10" i="7" s="1"/>
  <c r="W53" i="1"/>
  <c r="D10" i="7" s="1"/>
  <c r="D11" i="2"/>
  <c r="D60" i="2" s="1"/>
  <c r="N53" i="1"/>
  <c r="D57" i="2" s="1"/>
  <c r="I5" i="7" s="1"/>
  <c r="N54" i="1"/>
  <c r="H11" i="2"/>
  <c r="H60" i="2" s="1"/>
  <c r="R54" i="1"/>
  <c r="E5" i="7" s="1"/>
  <c r="R53" i="1"/>
  <c r="D5" i="7" s="1"/>
  <c r="B11" i="2"/>
  <c r="B60" i="2" s="1"/>
  <c r="L54" i="1"/>
  <c r="L53" i="1"/>
  <c r="E11" i="2"/>
  <c r="E60" i="2" s="1"/>
  <c r="O54" i="1"/>
  <c r="O53" i="1"/>
  <c r="E57" i="2" s="1"/>
  <c r="I6" i="7" s="1"/>
  <c r="F11" i="2"/>
  <c r="P54" i="1"/>
  <c r="E3" i="7" s="1"/>
  <c r="P53" i="1"/>
  <c r="D3" i="7" s="1"/>
  <c r="N11" i="2"/>
  <c r="N60" i="2" s="1"/>
  <c r="X54" i="1"/>
  <c r="E11" i="7" s="1"/>
  <c r="X53" i="1"/>
  <c r="D11" i="7" s="1"/>
  <c r="G11" i="2"/>
  <c r="G60" i="2" s="1"/>
  <c r="Q54" i="1"/>
  <c r="E4" i="7" s="1"/>
  <c r="Q53" i="1"/>
  <c r="D4" i="7" s="1"/>
  <c r="O11" i="2"/>
  <c r="O60" i="2" s="1"/>
  <c r="Y54" i="1"/>
  <c r="E12" i="7" s="1"/>
  <c r="Y53" i="1"/>
  <c r="D12" i="7" s="1"/>
  <c r="Q4" i="7" l="1"/>
  <c r="Q18" i="7"/>
  <c r="Q12" i="7"/>
  <c r="Q13" i="7"/>
  <c r="Q9" i="7"/>
  <c r="T3" i="7"/>
  <c r="Q3" i="7"/>
  <c r="Q10" i="7"/>
  <c r="T5" i="7"/>
  <c r="Q11" i="7"/>
  <c r="Q19" i="7"/>
  <c r="Q15" i="7"/>
  <c r="T8" i="7"/>
  <c r="Q8" i="7"/>
  <c r="T4" i="7"/>
  <c r="Q14" i="7"/>
  <c r="T6" i="7"/>
  <c r="T9" i="7"/>
  <c r="Q21" i="7"/>
  <c r="Q17" i="7"/>
  <c r="T7" i="7"/>
  <c r="F60" i="2"/>
  <c r="D13" i="7"/>
  <c r="E13" i="7"/>
  <c r="D5" i="3"/>
  <c r="F57" i="2"/>
  <c r="F5" i="3"/>
  <c r="G57" i="2"/>
  <c r="T5" i="3"/>
  <c r="N57" i="2"/>
  <c r="J5" i="3"/>
  <c r="I57" i="2"/>
  <c r="P5" i="3"/>
  <c r="L57" i="2"/>
  <c r="R5" i="3"/>
  <c r="M57" i="2"/>
  <c r="L5" i="3"/>
  <c r="J57" i="2"/>
  <c r="V5" i="3"/>
  <c r="O57" i="2"/>
  <c r="N5" i="3"/>
  <c r="K57" i="2"/>
  <c r="H5" i="3"/>
  <c r="H57" i="2"/>
  <c r="R7" i="3"/>
  <c r="R3" i="3"/>
  <c r="R6" i="3"/>
  <c r="R4" i="3"/>
  <c r="J7" i="3"/>
  <c r="J3" i="3"/>
  <c r="J6" i="3"/>
  <c r="J4" i="3"/>
  <c r="T6" i="3"/>
  <c r="T4" i="3"/>
  <c r="T7" i="3"/>
  <c r="T3" i="3"/>
  <c r="L6" i="3"/>
  <c r="L4" i="3"/>
  <c r="L7" i="3"/>
  <c r="L3" i="3"/>
  <c r="D7" i="3"/>
  <c r="D4" i="3"/>
  <c r="D6" i="3"/>
  <c r="D3" i="3"/>
  <c r="V7" i="3"/>
  <c r="V3" i="3"/>
  <c r="V6" i="3"/>
  <c r="V4" i="3"/>
  <c r="N7" i="3"/>
  <c r="N3" i="3"/>
  <c r="N6" i="3"/>
  <c r="N4" i="3"/>
  <c r="F7" i="3"/>
  <c r="F3" i="3"/>
  <c r="F6" i="3"/>
  <c r="F4" i="3"/>
  <c r="P6" i="3"/>
  <c r="P4" i="3"/>
  <c r="P7" i="3"/>
  <c r="P3" i="3"/>
  <c r="H7" i="3"/>
  <c r="H4" i="3"/>
  <c r="H6" i="3"/>
  <c r="H3" i="3"/>
  <c r="B57" i="2"/>
  <c r="I3" i="7" s="1"/>
  <c r="T22" i="5" l="1"/>
  <c r="T13" i="5"/>
  <c r="T5" i="5"/>
  <c r="T21" i="5"/>
  <c r="T12" i="5"/>
  <c r="T20" i="5"/>
  <c r="T11" i="5"/>
  <c r="T19" i="5"/>
  <c r="T10" i="5"/>
  <c r="T18" i="5"/>
  <c r="T9" i="5"/>
  <c r="T16" i="5"/>
  <c r="T8" i="5"/>
  <c r="T24" i="5"/>
  <c r="T15" i="5"/>
  <c r="T7" i="5"/>
  <c r="T23" i="5"/>
  <c r="T14" i="5"/>
  <c r="T6" i="5"/>
  <c r="T17" i="5"/>
  <c r="P5" i="5"/>
  <c r="P10" i="5"/>
  <c r="P11" i="5"/>
  <c r="P23" i="5"/>
  <c r="P18" i="5"/>
  <c r="P13" i="5"/>
  <c r="P24" i="5"/>
  <c r="P20" i="5"/>
  <c r="P7" i="5"/>
  <c r="P14" i="5"/>
  <c r="P15" i="5"/>
  <c r="P22" i="5"/>
  <c r="P8" i="5"/>
  <c r="P6" i="5"/>
  <c r="P19" i="5"/>
  <c r="P16" i="5"/>
  <c r="P9" i="5"/>
  <c r="P12" i="5"/>
  <c r="P17" i="5"/>
  <c r="P21" i="5"/>
</calcChain>
</file>

<file path=xl/sharedStrings.xml><?xml version="1.0" encoding="utf-8"?>
<sst xmlns="http://schemas.openxmlformats.org/spreadsheetml/2006/main" count="354" uniqueCount="194">
  <si>
    <t>Processen zijn duidelijk gescheiden tussen de diverse rollen: Asset Eigenaar (AE) bepaalt de doelen; Asset Manager (AM) bepaald het wat, wanneer en waar; en de Dienst Verlener (DV) bepaald het hoe.</t>
  </si>
  <si>
    <t>professioneel</t>
  </si>
  <si>
    <t>niet bewust</t>
  </si>
  <si>
    <t>ontwikkelend</t>
  </si>
  <si>
    <t>Organisatie</t>
  </si>
  <si>
    <t>element</t>
  </si>
  <si>
    <t>Proces</t>
  </si>
  <si>
    <t>subelement</t>
  </si>
  <si>
    <t>Beleid</t>
  </si>
  <si>
    <t>Risico management</t>
  </si>
  <si>
    <t>Eigenaarschap en TVB</t>
  </si>
  <si>
    <t>Planning</t>
  </si>
  <si>
    <t>score</t>
  </si>
  <si>
    <t>Continu verbeteren</t>
  </si>
  <si>
    <t>Mensen</t>
  </si>
  <si>
    <t>Het geven en krijgen van feedback over eigen prestaties en gedrag wordt vanzelfsprekend gevonden</t>
  </si>
  <si>
    <t>proces</t>
  </si>
  <si>
    <t>Training / ontwikkeling</t>
  </si>
  <si>
    <t>Leiderschap en communicatie</t>
  </si>
  <si>
    <t>Inzicht in de ontwikkeling van de condities van assets of een manier/methode om de conditie inzichtelijk te maken</t>
  </si>
  <si>
    <t>Er is een vastgesteld werkproces aanwezig - inclusief documentatie en registraties - voor risicomanagement, plannen van beheermaatregelen, optimalisatie van de portfolio (investeringen lijst) en managen van de prestaties</t>
  </si>
  <si>
    <t>Beheer en onderhoud</t>
  </si>
  <si>
    <t>Asset ontwerp</t>
  </si>
  <si>
    <t>Vermogen/vaardigheden om OPEX en CAPEX in relatie tot, toegevoegde waarde en risico's te kwantificeren</t>
  </si>
  <si>
    <t>Vermogen/vaardigheden om externe Dienst Verleners te managen middels contracten, voortgangsrapportage en andere beheer methoden</t>
  </si>
  <si>
    <t>Vermogen/vaardigheid om voortgang en prestaties te bewaken om afgesproken doelen te behalen en bij te sturen/in te grijpen wanneer dit nodig is</t>
  </si>
  <si>
    <t>Het vermogen/vaardigheid om kenbaar te maken welke asset informatie nodig is en hoe deze past binnen de strategie</t>
  </si>
  <si>
    <t>De mate waarin de AM processen (inclusief de contacten tussen de diverse rollen) vertaald worden naar informatiebehoefte en de daarvoor benodigde data</t>
  </si>
  <si>
    <t>Techniek</t>
  </si>
  <si>
    <t>Informatie</t>
  </si>
  <si>
    <t>organisatie</t>
  </si>
  <si>
    <t>mensen</t>
  </si>
  <si>
    <t>techniek</t>
  </si>
  <si>
    <t>rekengegevens</t>
  </si>
  <si>
    <t>Invuller</t>
  </si>
  <si>
    <t>Datum van invullen</t>
  </si>
  <si>
    <t>data</t>
  </si>
  <si>
    <t>vraag</t>
  </si>
  <si>
    <t>gemiddelden</t>
  </si>
  <si>
    <t>Vragenlijst</t>
  </si>
  <si>
    <t xml:space="preserve">Positie </t>
  </si>
  <si>
    <t>Beleid, Strategie en Doelen</t>
  </si>
  <si>
    <t>Eigenaarschap en verantwoordelijkheid</t>
  </si>
  <si>
    <t>Training en ontwikkeling</t>
  </si>
  <si>
    <t>Planvorming</t>
  </si>
  <si>
    <t>Ontwerp en bouwen</t>
  </si>
  <si>
    <t>Informatie management</t>
  </si>
  <si>
    <t>5 - Professioneel</t>
  </si>
  <si>
    <t>4 - Geïntegreerd</t>
  </si>
  <si>
    <t>2 - Initiatie</t>
  </si>
  <si>
    <t>1 - Aanvang</t>
  </si>
  <si>
    <t>Reliability Engineering is een sleutelrol binnen het assetmanagement proces</t>
  </si>
  <si>
    <t>Er worden duidelijke ontwikkelstappen met medewerkers afgesproken i.r.t. assetmanagement</t>
  </si>
  <si>
    <t>De mate waarin de belangen van de stakeholders worden vertaald in organisatie doelen</t>
  </si>
  <si>
    <t>Het verbeteren van processen is een vaste routine bij de organisatie</t>
  </si>
  <si>
    <t>Vermogen/vaardigheden om prioritering aan te brengen in de portfolio in relatie tot kosten, toegevoegde waarde en risico's zodanig dat deze in lijn zijn met de doelen en strategie van de organisatie</t>
  </si>
  <si>
    <t xml:space="preserve">In willekeurige volgorde: </t>
  </si>
  <si>
    <t>Er zijn duidelijke rapportages beschikbaar die helpt bij besluitvorming voor de Asset Eigenaar (AE), Asset Manager (AM) en Dienstverlener (DV)</t>
  </si>
  <si>
    <t>gemiddelde</t>
  </si>
  <si>
    <t>hoogste waarde</t>
  </si>
  <si>
    <t>Dynamische waarde</t>
  </si>
  <si>
    <t>controlerij</t>
  </si>
  <si>
    <t>Mens/medewerker</t>
  </si>
  <si>
    <t>Assetmanagement Volwassenheid Scan (AVS)</t>
  </si>
  <si>
    <t>Niveau van volwassenheid</t>
  </si>
  <si>
    <t>Enkele effectieve processen die bijdragen aan Beleid, Strategie en Doelstellingen worden door het hoger management wel ondersteund maar nog niet volledig door bestuurlijke lagen.</t>
  </si>
  <si>
    <t>Mogelijk is/zijn er een AM Beleid, Strategie en Doelstellingen, maar er is (nog) geen inhoudelijke overeenstemming en acceptatie.</t>
  </si>
  <si>
    <t>AM Beleid, Strategie en Doelstellingen zijn logisch en integraal afgestemd op elkaar en bestuurlijk geaccepteerd. Zo ook de KPI's om de haalbaarheid van organisatorische doelen inzichtelijk te maken.</t>
  </si>
  <si>
    <t>Duidelijke taakomschrijvingen voor Asset Eigenaar, Asset Engineers, Onderhoud en Beheer wat maximaal aansluit bij het bereiken van de organsitorische doelstellingen</t>
  </si>
  <si>
    <t xml:space="preserve">AM Rollen zijn afgestemd in de vorm van SLA's. Er is enige overlap ten aanzien van eigendom en/of verantwoordelijkheden of er is juist sprake van een hiaat </t>
  </si>
  <si>
    <t>Eigenaarschap en rollen zijn gedefinieerd maar niet goed gecommuniceerd. Sommige installaties en/of processen kennen geen duidelijke eigenaar.</t>
  </si>
  <si>
    <t>Afdelingen opereren zelfstandig op basis van eigen taken en eigen inzichten. Eigenaarschap en verantwoordelijkheden zijn onduidelijk.</t>
  </si>
  <si>
    <t>Optimale communicatie prevaleert - Van management tot aan uitvoering geldt duidelijke expertise en leiderschap. Een manier die zichtbaar gesteund wordt door bestuur.</t>
  </si>
  <si>
    <t>Er is een heldere leiderschapsstructuur en informatie voor belanghebbenden wordt zorgvuldig en duidelijk gecommuniceerd. Asset Management is functie overstijgend</t>
  </si>
  <si>
    <t>Senior manager(s) ondersteunen Asset Management en de wijze van communiceren. De ontwikkeling van processen en procedures is afdeling overstijgend</t>
  </si>
  <si>
    <t>Senior management begrijpt de voordelen van Asset Management maar heeft (nog) geen plan van aanpak of medewerker om de ontwikkeling gestalte te geven</t>
  </si>
  <si>
    <t>Leiding en uitvoering zijn niet goed afgestemt op elkaar, er is weinig begrip en er is een gebrek aan vertrouwen</t>
  </si>
  <si>
    <t xml:space="preserve">Benodigde competenties voor Asset Management sluiten aan bij de ontwikkelbehoefte van medewerkers. </t>
  </si>
  <si>
    <t>Competentie onwtikkeling is een gestructureerd programma onderdeel van functioneringsgesprekken. Sturing op competenties</t>
  </si>
  <si>
    <t xml:space="preserve">Jaarlijkse assetprestaties zijn bepalend voor de opleidingsbehoefte voor een medewerker
</t>
  </si>
  <si>
    <t>Asset Management trainingen worden ondersteunt maar zijn geen direct onderdeel van een (persoonlijke) ontwikkel strategie</t>
  </si>
  <si>
    <t xml:space="preserve">Asset Management past formeel niet in het ontwikkelprogramma of de persoonlijke ontwikkeling
</t>
  </si>
  <si>
    <t>Duidelijke organisatorische planning vanuit de strategische doelen om de gewenste asset prestaties te behalen, zonder overschrijding van de operationele kosten</t>
  </si>
  <si>
    <t xml:space="preserve">Asset Management plannen zijn uitgewerkt op basis van Operationele kosten en Investeringen (OPEX en CAPEX). Life Cycle Costing (LCC/TCO) is ingevoerd
</t>
  </si>
  <si>
    <t xml:space="preserve">Er is volledig inzicht in de operationele kosten op assetniveau. Investeringsuitgaven zijn waarschijnlijk niet op dit niveau uitgelijnd
</t>
  </si>
  <si>
    <t>Hier en daar zijn de operationele kosten op assetniveau inzichtelijk, maar zeker niet compleet</t>
  </si>
  <si>
    <t>Budgettering per afdeling. Kosten van bedrijfsvoering, onderhoud, engineering en facilitaire diensten zijn los van elkaar inzichtelijk. De kosten van assets zijn onbekend!</t>
  </si>
  <si>
    <t>Onderhoud en beheer op basis van risico is in lijn met de Strategie en Doelstellingen. Het gewenste service niveau en de onderhoud SLA's zijn beschikbaar en worden goed beheerd</t>
  </si>
  <si>
    <t xml:space="preserve">Beheer &amp; Onderhoud aan de hand van (sectorale) doelstellingen. Strategische prioritering van assets. Risico processen en modellering worden gebruikt. </t>
  </si>
  <si>
    <t>Gecombineerde beheer &amp; onderhoudsplannen zijn goed gedocumenteerd en wijzigingen zijn goed gecontroleerd. Nieuwe B&amp;O plannen worden ontwikkeld tijdens de bouwfase danwel geupdate tijdens wijzigingen</t>
  </si>
  <si>
    <t>Gepland onderhoud alleen aan strategische assets. RAMS data is niet direct beschikbaar vanuit informatiesystemen</t>
  </si>
  <si>
    <t>Voornamelijk reactief onderhoud en weinig tot geen preventief onderhoud. Beheer &amp; Onderhoud hebben geen zichtbare relatie</t>
  </si>
  <si>
    <t xml:space="preserve">Risico's zijn beoordeeld op veiligheid, dienstverlening, kosten en reputatie. Duidelijke "line of sight" t.o.v. strategische doelstellingen en niet acceptabele ririso's </t>
  </si>
  <si>
    <t>Organisatorische risico's zijn bepaald door het bestuur. Afdelingen hebben eigen procedures voor het meten en beheren van risico's</t>
  </si>
  <si>
    <t xml:space="preserve">Ad-hoc benadering van risicobeoordeling en vastlegging. Er is geen effectieve beheermethode van risico's
</t>
  </si>
  <si>
    <t>Belangrijke assets worden getoetst aan mogelijke faalvormen om de kriticiteit te bepalen. Financiele risico's voor dienstverlening en veiligheid. Gedeeltelijk beheer van risico's</t>
  </si>
  <si>
    <t>Life Cycle Costs en prestaties zijn meegenomen in het asset en systeem ontwerp. Inbedrijfstelling en overdracht verloopt soepel inclusief de vereisten voor Beheer &amp; Onderhoud</t>
  </si>
  <si>
    <t>Beoordeling van selectie van aanbestedingen door de belanghebbenden. FMECA of gelijkwaardig wordt gebruikt</t>
  </si>
  <si>
    <t>Beoordeling van specificaties door belangrijkste belanghebbenden nog voor aanbesteding. Levenscyclus denken al bij eerste ontwerp. Volledige controle op veranderingen.</t>
  </si>
  <si>
    <t>Investeringen zijn gebaseerd op de leeftijd van de assets en als directe reactie op incidenten. Verandering in ontwerp zonder goedkeuring is dagelijkse praktijk</t>
  </si>
  <si>
    <t>Organisatiebrede geintegreerde asset en service prestatiemonitoring, gebaseerd op toegevoegde waarde op en het verbeteren van de organisatie aan gestelde doelen</t>
  </si>
  <si>
    <t>Routinematige prestatiemonitoring, Asset Management wordt erkend als een multi-gedisciplineerde inspanning om een dienst of product te leveren inclusief beheer</t>
  </si>
  <si>
    <t>Beoordeling en verbetering wordt uitgevoerd door de afdeling, maar niet zozeer het Asset Management proces. Multi-disciplinair</t>
  </si>
  <si>
    <t>Kwaliteitsaspecten van Asset Management worden beoordeeld evenals de output. Er is geen formele benadering om verbeteringen door te voeren</t>
  </si>
  <si>
    <t>Geen geformaliseerde verbetercyclus voor Asset Management of anders ingericht</t>
  </si>
  <si>
    <t xml:space="preserve">Organisatorische asset prestaties en informatie is beschikbaar voor medewerkers zoals: dienstverlening, asset betrouwbaarheid, beschikbaarheid, onderhoudbaarheid, risico's en kosten. </t>
  </si>
  <si>
    <t>Samenhang van diverse informatie stromen zijn ondersteunend aan Asset Management maar belangrijke data voor verantwoording ontbreekt. Bijvoorbeeld inzicht in overgebleven risico's</t>
  </si>
  <si>
    <t>Ondersteunende informatie voor Asset Management is beschikbaar, maar het verzamelen en interpretatie ervan kost veel werk en tijd. Systemen werken slecht samen</t>
  </si>
  <si>
    <t>Veel informatie beschikbaar, maar geen coördinatie om hier betekenins aan te geven</t>
  </si>
  <si>
    <t>Org. Bron: SEAMS ltd</t>
  </si>
  <si>
    <t xml:space="preserve">vertaling: LEAM Advies </t>
  </si>
  <si>
    <t>Aanvang</t>
  </si>
  <si>
    <t>Professioneel</t>
  </si>
  <si>
    <t>3- Beheerst</t>
  </si>
  <si>
    <t>NEN</t>
  </si>
  <si>
    <t>4.2</t>
  </si>
  <si>
    <t>4.3</t>
  </si>
  <si>
    <t>6.1</t>
  </si>
  <si>
    <t>5.3</t>
  </si>
  <si>
    <t>4.1</t>
  </si>
  <si>
    <t>5.2</t>
  </si>
  <si>
    <t>6.2</t>
  </si>
  <si>
    <t>9.1</t>
  </si>
  <si>
    <t>9.2</t>
  </si>
  <si>
    <t>10.1</t>
  </si>
  <si>
    <t>10.3</t>
  </si>
  <si>
    <t>7.2</t>
  </si>
  <si>
    <t>7.3</t>
  </si>
  <si>
    <t>8.1</t>
  </si>
  <si>
    <t>8.2</t>
  </si>
  <si>
    <t>7.5</t>
  </si>
  <si>
    <t>7.1</t>
  </si>
  <si>
    <t>8.3</t>
  </si>
  <si>
    <t>9.3</t>
  </si>
  <si>
    <t>NEN tot</t>
  </si>
  <si>
    <t>waarde</t>
  </si>
  <si>
    <t>NEN item</t>
  </si>
  <si>
    <t>ISO hoodstukken</t>
  </si>
  <si>
    <t>Context van de organisatie</t>
  </si>
  <si>
    <t>Leiderschap</t>
  </si>
  <si>
    <t>Middelen</t>
  </si>
  <si>
    <t>Beheer</t>
  </si>
  <si>
    <t>Prestatie en evaluatie</t>
  </si>
  <si>
    <t>Verbeteren</t>
  </si>
  <si>
    <t>Ontwikkeling en beheer van een asset register (bijvoorbeeld EAM systemen)</t>
  </si>
  <si>
    <t>Er worden scenario's bepaald op basis van levenscyclus benadering (WLC, LCC of TCO)</t>
  </si>
  <si>
    <t>Bron: ISO 55002 First Edition 15-01-2014 (Annex B)</t>
  </si>
  <si>
    <t>Resultaat</t>
  </si>
  <si>
    <t>5.1</t>
  </si>
  <si>
    <t>Vermogen/vaardigheden om risico's te modelleren (risicomodellen, "event trees" of andere risico modellen)</t>
  </si>
  <si>
    <t>De mate van invloed om strategie en doelen te reguleren om optimale asset strategieën en ~plannen te verkrijgen</t>
  </si>
  <si>
    <t>Vermogen/vaardigheden als Asset Manager om haalbare plannen te definiëren en vast te stellen in samenwerking met de Dient Verlener</t>
  </si>
  <si>
    <t>Vermogen/vaardigheden om kwalitatieve verbeteringen te initiëren en door te voeren (bijv. audits, beleidswijzigingen)</t>
  </si>
  <si>
    <t>Het gewenste prestatieniveau vormt de basis voor het definiëren van ontwikkelingsplannen, instandhoudingsplannen en voor afspraken in Service Level Agreements (SLA)</t>
  </si>
  <si>
    <t>Een Lean inzicht van uw assetmanagement organisatie richting ISO 55000</t>
  </si>
  <si>
    <r>
      <rPr>
        <b/>
        <sz val="10"/>
        <color theme="0"/>
        <rFont val="Calibri"/>
        <family val="2"/>
        <scheme val="minor"/>
      </rPr>
      <t>Disclaimer</t>
    </r>
    <r>
      <rPr>
        <sz val="9"/>
        <color theme="0"/>
        <rFont val="Calibri"/>
        <family val="2"/>
        <scheme val="minor"/>
      </rPr>
      <t xml:space="preserve">
De basis van de scan ligt in de Volwassenheidtabel (tab 3) welke een vertaling is van een door SEAMS Ltd. toegezonden Maturity tabel. De Assetmanagement Volwassenheid Scan (AVS) is met uiterste zorg doorontwikkeld, opgesteld, getest en gecontroleerd. De AVS geeft een indicatie. Consequenties volgend uit het gebruik ervan zijn voor eigen rekening en risico. De ISO resultaten zijn indicatief en bevat niet alle normeisen uit de ISO55000 serie.</t>
    </r>
  </si>
  <si>
    <t>Er is een risicomodel ingericht en deze wordt gebruikt</t>
  </si>
  <si>
    <t>Er is een duidelijke verdeling van rollen in de organisatie. De Asset Eigenaar (AE), Asset Manager (AM) en Dienst Verleners (DV) zijn bekend</t>
  </si>
  <si>
    <t>Er is een duidelijke "Line of Sight" waarbij de missie, visie en afgeleide waarden en doelen zijn vertaald naar assetmanagement activiteiten en andersom</t>
  </si>
  <si>
    <t>De assetmanagement strategie, voortkomend uit het assetmanagement beleid, geeft een aantoonbaar beeld van de lange termijn aanpak om de installaties te optimaliseren zodanig dat aan organisatiedoelen wordt voldaan</t>
  </si>
  <si>
    <t>De mogelijkheid om het assetmanagement systeem te auditen (het gaat dus om de processen die het AM systeem vormen)</t>
  </si>
  <si>
    <t>Medewerkers hebben voldoende kennis/vaardigheden/competenties voor assetmanagement</t>
  </si>
  <si>
    <t>Vermogen/vaardigheden om risico's te identificeren en te classificeren in relatie tot het bezitten en beheren van assets</t>
  </si>
  <si>
    <t>Vermogen/vaardigheden om risicotoleranties inzichtelijk te maken wanneer deze effect hebben op het uitvoeren van de asset portfolio (gewenste investeringen)</t>
  </si>
  <si>
    <t>Vermogen/vaardigheden om het assetmanagement beleid en strategie te vertalen naar Levenscyclus plannen voor specifieke assets of voor bepaalde type assets.</t>
  </si>
  <si>
    <t>In- en externe veranderingen die invloed hebben op assetmanagement activiteiten zijn inzichtelijk, bijbehorende risico's zijn onderkent en geïmplementeerd op structurele wijze.</t>
  </si>
  <si>
    <t>Tools, instrumenten en andere benodigdheden voor de asset planvorming worden beheerd binnen het assetmanagement proces.</t>
  </si>
  <si>
    <t>Vermogen/vaardigheden om calamiteiten te identificeren, te analyseren en op te acteren om de continuïteit van kritieke assets te waarborgen</t>
  </si>
  <si>
    <t>De mate waarin de organisatiestrategie en doelen zijn vertaald naar assetmanagement KPI's</t>
  </si>
  <si>
    <t>Het vermogen/vaardigheid om oorzaken van falen te identificeren en te achterhalen voor "prestatiekillers"</t>
  </si>
  <si>
    <t>Ontwikkeling en beheer van assetmanagement records/verbeteringen (bijv. afgeronde studies voor specifieke asset problemen)</t>
  </si>
  <si>
    <t>Onderhoudsinformatie is bepalend bij de totstandkoming van nieuwe assets en keuzes daarin</t>
  </si>
  <si>
    <t>Mate waarin beschikbare data actueel, volledig en juist is</t>
  </si>
  <si>
    <t>Onderhoudsplannen worden continu getoetst of deze voldoen</t>
  </si>
  <si>
    <t>Principes van assetmanagement zijn leidend bij aanbestedingsvraagstukken</t>
  </si>
  <si>
    <t>De wijze waarop de visie van Uw organisatie en afgeleide doelen worden gecommuniceerd naar interne belanghebbenden</t>
  </si>
  <si>
    <t>De wijze waarop de visie van Uw organisatie en afgeleide doelen worden gecommuniceerd naar externe belanghebbenden</t>
  </si>
  <si>
    <t>De mate waarin Uw organisatie in staat is om de organisatiestrategie te vertalen naar een beleid voor assetmanagement</t>
  </si>
  <si>
    <t>De mate waarin Uw organisatie aantoonbaar kan maken hoeverre ze voldoet aan wet- en regelgeving en uitgangspunten van het bestuursprogramma en de evaluatie daarvan</t>
  </si>
  <si>
    <t>Aanwezigheid van informatiestromen op periodieke basis om vast te stellen of het AM systeem nog voldoet aan de eisen van Uw organisatie en waarbij aanpassingen worden vertaald in het AM beleid, strategie en doelen</t>
  </si>
  <si>
    <t>Uw organisatie heeft een visie op de ontwikkeling van medewerkers om de doelen voor de lange termijn assetmanagement strategie waar te maken</t>
  </si>
  <si>
    <t>Uw organisatie werkt aantoonbaar aan competentie en kennis ontwikkeling van medewerkers op het gebied van assetmanagement</t>
  </si>
  <si>
    <t>Medewerkers begrijpen hun bijdrage aan de doelen van Uw organisatie</t>
  </si>
  <si>
    <t>Management Ontwikkeling is een belangrijk thema binnen Uw organisatie</t>
  </si>
  <si>
    <r>
      <rPr>
        <b/>
        <sz val="10"/>
        <color theme="1" tint="0.499984740745262"/>
        <rFont val="Calibri"/>
        <family val="2"/>
        <scheme val="minor"/>
      </rPr>
      <t>INTRODUCTIE</t>
    </r>
    <r>
      <rPr>
        <sz val="10"/>
        <color theme="1" tint="0.499984740745262"/>
        <rFont val="Calibri"/>
        <family val="2"/>
        <scheme val="minor"/>
      </rPr>
      <t xml:space="preserve">
LEAM Advies, kortweg LEAM, is een zelfstandig organisatie adviesbureau. LEAM staat voor de integratie van de filosofie van Lean met de wereld van Asset Management. LEAM heeft o.a. als doel om Asset Management zo praktisch mogelijk handen en voeten te geven op een wijze die past binnen uw organisatie. Dit op een manier zonder de bestaande richtlijnen uit het oog te verliezen. LEAM zorgt voor verandering door het ontwikkelen van het leervermogen in uw organisatie toepasbaar te maken. Daarbij kunnen instrumenten ondersteunend zijn, zoals deze Assetmanagement Volwassenheid Scan.
In januari 2014 is de nieuwe norm voor Asset Management (de 55000 serie) van kracht geworden. Weer een moment dat Asset Management onder de aandacht wordt gebracht. Maar waar gaat het nu echt om en waar staat Uw organisatie dan? Dat laatste is het doel van deze scan. Het geeft een (vereenvoudigde) indicatie van de volwassenheid van Uw organisatie en mogelijk een spin off voor een interne discussie. Het kost u vanzelfsprekend weinig inspanning. Behalve 15 minuten van uw "Lean" time. 
</t>
    </r>
  </si>
  <si>
    <r>
      <rPr>
        <b/>
        <sz val="10"/>
        <color theme="1" tint="0.499984740745262"/>
        <rFont val="Calibri"/>
        <family val="2"/>
        <scheme val="minor"/>
      </rPr>
      <t>INSTRUCTIE</t>
    </r>
    <r>
      <rPr>
        <i/>
        <sz val="10"/>
        <color theme="1" tint="0.499984740745262"/>
        <rFont val="Calibri"/>
        <family val="2"/>
        <scheme val="minor"/>
      </rPr>
      <t xml:space="preserve">
Het tabblad vragenlijst bestaat uit 50 vragen. De vragen richten zich in willekeurige volgorde op enkele benoemde onderdelen uit de ISO 55000 norm. Het invullen van de vragen geschiedt aan de hand van schuifbalken waarin u de positie kiest die het beste bij uw gevoel past. Sta hier niet te lang bij stil. De eerste ingeving is meestal de juiste. Het invullen duurt c.a. 10-15 minuten.
De uitkomsten van de diverse ingevulde scans worden vertaald in 10 belangrijke assetmanagement onderdelen die op meerdere wijze visueel worden weergegeven.  Daarnaast zal een indicatieve weergave op 7 thema's en verdiepende onderdelen uit de NEN ISO 55000 worden gegeven. Evenals de score van Uw organisatie op de algemene volwassenheid en de best practice van de ingevulde vragen (vragen die het hoogste scoren).  
</t>
    </r>
  </si>
  <si>
    <t>AM Processen zijn integraal afgestemd om maximaal bij te dragen aan Beleid, Strategie en Doelstellingen</t>
  </si>
  <si>
    <t>AM Beleid en Strategie is ontwikkeld maar zijn nog niet in lijn met de bedrijfs-doelstellingen</t>
  </si>
  <si>
    <t>Levenscyclusdenken is onderdeel van het Eigenaarschap en het nemen van de bijbehorende verantwoordelijk-heden</t>
  </si>
  <si>
    <t>Risico's worden beoordeeld op basis van klant en organisatorische verwachtingen middels een standaard aanpak en scenario-modellering. Effect op de kosten zijn meegenomen</t>
  </si>
  <si>
    <t xml:space="preserve">Vaste ontwerp-specificaties in gebruik. Engineers kennen de klantbehoeften en passen dit binnen het projectbudget . Geformaliseerd veranderproces
</t>
  </si>
  <si>
    <t>Focus op juist, volledig en tijdig hebben van data, maar vanuit verschillende informatiesystemen die niet goed zijn geïntegreerd met elkaar</t>
  </si>
  <si>
    <t>LEAM Advies © 2020</t>
  </si>
  <si>
    <r>
      <rPr>
        <b/>
        <sz val="10"/>
        <color theme="0"/>
        <rFont val="Calibri"/>
        <family val="2"/>
        <scheme val="minor"/>
      </rPr>
      <t>COLOFON</t>
    </r>
    <r>
      <rPr>
        <sz val="9"/>
        <color theme="0"/>
        <rFont val="Calibri"/>
        <family val="2"/>
        <scheme val="minor"/>
      </rPr>
      <t xml:space="preserve">
Uitgegeven door: LEAM Advies, Bergen op Zoom
Beschikbaar sinds: februari 2014
vertaling en illustraties: R.A. Boer
Versie: 2.1 (2020)
</t>
    </r>
    <r>
      <rPr>
        <b/>
        <sz val="10"/>
        <color theme="0"/>
        <rFont val="Calibri"/>
        <family val="2"/>
        <scheme val="minor"/>
      </rPr>
      <t>Contact</t>
    </r>
    <r>
      <rPr>
        <sz val="9"/>
        <color theme="0"/>
        <rFont val="Calibri"/>
        <family val="2"/>
        <scheme val="minor"/>
      </rPr>
      <t xml:space="preserve">
Roland Boer
LEAM Advies
E  info@leam.nu
T  06 19645905
</t>
    </r>
    <r>
      <rPr>
        <b/>
        <sz val="10"/>
        <color theme="0"/>
        <rFont val="Calibri"/>
        <family val="2"/>
        <scheme val="minor"/>
      </rPr>
      <t>Copyright</t>
    </r>
    <r>
      <rPr>
        <sz val="9"/>
        <color theme="0"/>
        <rFont val="Calibri"/>
        <family val="2"/>
        <scheme val="minor"/>
      </rPr>
      <t xml:space="preserve">
R.A. Boer - LEAM Advies
Dit Excelmodel kan voor eigen doeleinden worden gebruikt, mits voorzien van bronvermelding. Commerciële doeleinden eerst in overleg met LEAM.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</si>
</sst>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9"/>
      <color theme="1"/>
      <name val="Calibri"/>
      <family val="2"/>
      <scheme val="minor"/>
    </font>
    <font>
      <b/>
      <sz val="9"/>
      <color theme="0"/>
      <name val="Calibri"/>
      <family val="2"/>
      <scheme val="minor"/>
    </font>
    <font>
      <b/>
      <sz val="9"/>
      <color theme="1"/>
      <name val="Calibri"/>
      <family val="2"/>
      <scheme val="minor"/>
    </font>
    <font>
      <sz val="11"/>
      <color theme="0"/>
      <name val="Calibri"/>
      <family val="2"/>
      <scheme val="minor"/>
    </font>
    <font>
      <b/>
      <sz val="10"/>
      <color theme="0"/>
      <name val="Calibri"/>
      <family val="2"/>
      <scheme val="minor"/>
    </font>
    <font>
      <b/>
      <i/>
      <sz val="11"/>
      <color theme="0"/>
      <name val="Calibri"/>
      <family val="2"/>
      <scheme val="minor"/>
    </font>
    <font>
      <b/>
      <i/>
      <sz val="10"/>
      <color theme="0"/>
      <name val="Calibri"/>
      <family val="2"/>
      <scheme val="minor"/>
    </font>
    <font>
      <sz val="24"/>
      <color theme="3" tint="-0.249977111117893"/>
      <name val="Calibri"/>
      <family val="2"/>
      <scheme val="minor"/>
    </font>
    <font>
      <sz val="11"/>
      <name val="Calibri"/>
      <family val="2"/>
      <scheme val="minor"/>
    </font>
    <font>
      <b/>
      <i/>
      <sz val="12"/>
      <color theme="1" tint="0.34998626667073579"/>
      <name val="Calibri"/>
      <family val="2"/>
      <scheme val="minor"/>
    </font>
    <font>
      <b/>
      <sz val="12"/>
      <color theme="1" tint="0.34998626667073579"/>
      <name val="Calibri"/>
      <family val="2"/>
      <scheme val="minor"/>
    </font>
    <font>
      <b/>
      <i/>
      <sz val="11"/>
      <color theme="1" tint="0.34998626667073579"/>
      <name val="Calibri"/>
      <family val="2"/>
      <scheme val="minor"/>
    </font>
    <font>
      <sz val="9"/>
      <color theme="1" tint="0.499984740745262"/>
      <name val="Calibri"/>
      <family val="2"/>
      <scheme val="minor"/>
    </font>
    <font>
      <sz val="11"/>
      <color theme="1" tint="0.499984740745262"/>
      <name val="Calibri"/>
      <family val="2"/>
      <scheme val="minor"/>
    </font>
    <font>
      <sz val="9"/>
      <color theme="0"/>
      <name val="Calibri"/>
      <family val="2"/>
      <scheme val="minor"/>
    </font>
    <font>
      <b/>
      <sz val="10"/>
      <color theme="1" tint="0.499984740745262"/>
      <name val="Calibri"/>
      <family val="2"/>
      <scheme val="minor"/>
    </font>
    <font>
      <sz val="24"/>
      <color theme="2" tint="-0.499984740745262"/>
      <name val="Calibri"/>
      <family val="2"/>
      <scheme val="minor"/>
    </font>
    <font>
      <sz val="22"/>
      <color theme="2" tint="-0.499984740745262"/>
      <name val="Calibri"/>
      <family val="2"/>
      <scheme val="minor"/>
    </font>
    <font>
      <sz val="11"/>
      <color theme="2" tint="-0.499984740745262"/>
      <name val="Calibri"/>
      <family val="2"/>
      <scheme val="minor"/>
    </font>
    <font>
      <sz val="10"/>
      <color theme="1" tint="0.499984740745262"/>
      <name val="Calibri"/>
      <family val="2"/>
      <scheme val="minor"/>
    </font>
    <font>
      <i/>
      <sz val="10"/>
      <color theme="1" tint="0.499984740745262"/>
      <name val="Calibri"/>
      <family val="2"/>
      <scheme val="minor"/>
    </font>
    <font>
      <i/>
      <sz val="11"/>
      <color theme="1" tint="0.499984740745262"/>
      <name val="Calibri"/>
      <family val="2"/>
      <scheme val="minor"/>
    </font>
    <font>
      <sz val="11"/>
      <color rgb="FF002060"/>
      <name val="Calibri"/>
      <family val="2"/>
      <scheme val="minor"/>
    </font>
    <font>
      <sz val="11"/>
      <color theme="3" tint="0.3999755851924192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3" tint="-0.249977111117893"/>
        <bgColor indexed="64"/>
      </patternFill>
    </fill>
    <fill>
      <patternFill patternType="solid">
        <fgColor rgb="FFCCFF33"/>
        <bgColor indexed="64"/>
      </patternFill>
    </fill>
    <fill>
      <patternFill patternType="solid">
        <fgColor rgb="FFFFFF00"/>
        <bgColor indexed="64"/>
      </patternFill>
    </fill>
    <fill>
      <patternFill patternType="solid">
        <fgColor rgb="FFFF0000"/>
        <bgColor indexed="64"/>
      </patternFill>
    </fill>
    <fill>
      <patternFill patternType="solid">
        <fgColor theme="2" tint="-0.749992370372631"/>
        <bgColor indexed="64"/>
      </patternFill>
    </fill>
    <fill>
      <patternFill patternType="solid">
        <fgColor theme="2"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s>
  <cellStyleXfs count="1">
    <xf numFmtId="0" fontId="0" fillId="0" borderId="0"/>
  </cellStyleXfs>
  <cellXfs count="98">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vertical="top"/>
    </xf>
    <xf numFmtId="0" fontId="3" fillId="0" borderId="0" xfId="0" applyFont="1" applyAlignment="1">
      <alignment vertical="top"/>
    </xf>
    <xf numFmtId="0" fontId="3" fillId="0" borderId="0" xfId="0" applyFont="1"/>
    <xf numFmtId="0" fontId="0" fillId="0" borderId="0" xfId="0" applyAlignment="1">
      <alignment horizontal="center" vertical="center"/>
    </xf>
    <xf numFmtId="0" fontId="1" fillId="0" borderId="1" xfId="0" applyFont="1" applyBorder="1" applyAlignment="1">
      <alignment vertical="top" wrapText="1"/>
    </xf>
    <xf numFmtId="164" fontId="1" fillId="0" borderId="1" xfId="0" applyNumberFormat="1" applyFont="1" applyBorder="1" applyAlignment="1">
      <alignment vertical="top" wrapText="1"/>
    </xf>
    <xf numFmtId="0" fontId="1" fillId="2" borderId="0" xfId="0" applyFont="1" applyFill="1"/>
    <xf numFmtId="0" fontId="3" fillId="2" borderId="0" xfId="0" applyFont="1" applyFill="1"/>
    <xf numFmtId="0" fontId="1" fillId="2" borderId="0" xfId="0" applyFont="1" applyFill="1" applyAlignment="1">
      <alignment vertical="center" wrapText="1"/>
    </xf>
    <xf numFmtId="0" fontId="3" fillId="2" borderId="0" xfId="0" applyFont="1" applyFill="1" applyAlignment="1">
      <alignment vertical="top"/>
    </xf>
    <xf numFmtId="0" fontId="1" fillId="2" borderId="0" xfId="0" applyFont="1" applyFill="1" applyAlignment="1">
      <alignment vertical="top"/>
    </xf>
    <xf numFmtId="0" fontId="3" fillId="0" borderId="4" xfId="0" applyFont="1" applyBorder="1" applyAlignment="1">
      <alignment vertical="center"/>
    </xf>
    <xf numFmtId="164" fontId="1" fillId="0" borderId="5" xfId="0" applyNumberFormat="1" applyFont="1" applyBorder="1" applyAlignment="1">
      <alignment vertical="top" wrapText="1"/>
    </xf>
    <xf numFmtId="0" fontId="3" fillId="0" borderId="6" xfId="0" applyFont="1" applyBorder="1" applyAlignment="1">
      <alignment vertical="center"/>
    </xf>
    <xf numFmtId="0" fontId="1" fillId="0" borderId="7" xfId="0" applyFont="1" applyBorder="1" applyAlignment="1">
      <alignment vertical="top" wrapText="1"/>
    </xf>
    <xf numFmtId="164" fontId="1" fillId="0" borderId="7" xfId="0" applyNumberFormat="1" applyFont="1" applyBorder="1" applyAlignment="1">
      <alignment vertical="top" wrapText="1"/>
    </xf>
    <xf numFmtId="164" fontId="1" fillId="0" borderId="8" xfId="0" applyNumberFormat="1" applyFont="1" applyBorder="1" applyAlignment="1">
      <alignment vertical="top" wrapText="1"/>
    </xf>
    <xf numFmtId="0" fontId="3" fillId="2" borderId="10" xfId="0" applyFont="1" applyFill="1" applyBorder="1" applyAlignment="1">
      <alignment vertical="top"/>
    </xf>
    <xf numFmtId="0" fontId="1" fillId="2" borderId="10" xfId="0" applyFont="1" applyFill="1" applyBorder="1" applyAlignment="1">
      <alignment vertical="top"/>
    </xf>
    <xf numFmtId="0" fontId="0" fillId="0" borderId="0" xfId="0" applyAlignment="1">
      <alignment horizontal="center"/>
    </xf>
    <xf numFmtId="0" fontId="0" fillId="0" borderId="0" xfId="0" applyAlignment="1">
      <alignment horizontal="center" textRotation="90" wrapText="1"/>
    </xf>
    <xf numFmtId="0" fontId="0" fillId="3" borderId="0" xfId="0" applyFill="1"/>
    <xf numFmtId="0" fontId="0" fillId="3" borderId="0" xfId="0" applyFill="1" applyAlignment="1">
      <alignment horizontal="center"/>
    </xf>
    <xf numFmtId="0" fontId="0" fillId="2" borderId="0" xfId="0" applyFill="1"/>
    <xf numFmtId="0" fontId="4" fillId="4" borderId="0" xfId="0" applyFont="1" applyFill="1"/>
    <xf numFmtId="0" fontId="7" fillId="2" borderId="0" xfId="0" applyFont="1" applyFill="1" applyAlignment="1">
      <alignment horizontal="center" vertical="center"/>
    </xf>
    <xf numFmtId="0" fontId="4" fillId="2" borderId="0" xfId="0" applyFont="1" applyFill="1"/>
    <xf numFmtId="0" fontId="0" fillId="2" borderId="0" xfId="0" applyFill="1" applyAlignment="1">
      <alignment vertical="center"/>
    </xf>
    <xf numFmtId="0" fontId="8" fillId="2" borderId="0" xfId="0" applyFont="1" applyFill="1" applyAlignment="1">
      <alignment vertical="center"/>
    </xf>
    <xf numFmtId="0" fontId="0" fillId="2" borderId="0" xfId="0" applyFill="1" applyAlignment="1" applyProtection="1">
      <alignment vertical="center"/>
      <protection locked="0"/>
    </xf>
    <xf numFmtId="0" fontId="0" fillId="2" borderId="0" xfId="0" applyFill="1" applyAlignment="1" applyProtection="1">
      <alignment horizontal="center" vertical="center"/>
      <protection locked="0"/>
    </xf>
    <xf numFmtId="0" fontId="0" fillId="2" borderId="0" xfId="0" applyFill="1" applyProtection="1">
      <protection locked="0"/>
    </xf>
    <xf numFmtId="0" fontId="0" fillId="6" borderId="0" xfId="0" applyFill="1" applyAlignment="1">
      <alignment horizontal="center" textRotation="90" wrapText="1"/>
    </xf>
    <xf numFmtId="0" fontId="0" fillId="5" borderId="0" xfId="0" applyFill="1" applyAlignment="1">
      <alignment horizontal="center" textRotation="90" wrapText="1"/>
    </xf>
    <xf numFmtId="0" fontId="0" fillId="5" borderId="0" xfId="0" applyFill="1" applyAlignment="1">
      <alignment horizontal="center"/>
    </xf>
    <xf numFmtId="0" fontId="0" fillId="5" borderId="0" xfId="0" applyFill="1" applyAlignment="1" applyProtection="1">
      <alignment horizontal="center" vertical="center"/>
      <protection locked="0"/>
    </xf>
    <xf numFmtId="0" fontId="0" fillId="5" borderId="0" xfId="0" applyFill="1" applyAlignment="1">
      <alignment horizontal="center" vertical="center"/>
    </xf>
    <xf numFmtId="164" fontId="0" fillId="0" borderId="0" xfId="0" applyNumberFormat="1"/>
    <xf numFmtId="164" fontId="9" fillId="7" borderId="0" xfId="0" applyNumberFormat="1" applyFont="1" applyFill="1"/>
    <xf numFmtId="0" fontId="10" fillId="0" borderId="0" xfId="0" applyFont="1" applyAlignment="1">
      <alignment horizontal="left"/>
    </xf>
    <xf numFmtId="164" fontId="12" fillId="7" borderId="0" xfId="0" applyNumberFormat="1" applyFont="1" applyFill="1" applyAlignment="1">
      <alignment horizontal="left" vertical="center"/>
    </xf>
    <xf numFmtId="164" fontId="12" fillId="7" borderId="0" xfId="0" applyNumberFormat="1" applyFont="1" applyFill="1" applyAlignment="1">
      <alignment horizontal="right" vertical="center"/>
    </xf>
    <xf numFmtId="0" fontId="4" fillId="8" borderId="0" xfId="0" applyFont="1" applyFill="1"/>
    <xf numFmtId="0" fontId="6" fillId="8" borderId="0" xfId="0" applyFont="1" applyFill="1"/>
    <xf numFmtId="0" fontId="7" fillId="8" borderId="0" xfId="0" applyFont="1" applyFill="1"/>
    <xf numFmtId="0" fontId="17" fillId="2" borderId="0" xfId="0" applyFont="1" applyFill="1" applyAlignment="1">
      <alignment vertical="center"/>
    </xf>
    <xf numFmtId="0" fontId="18" fillId="2" borderId="0" xfId="0" applyFont="1" applyFill="1"/>
    <xf numFmtId="0" fontId="17" fillId="2" borderId="0" xfId="0" applyFont="1" applyFill="1" applyAlignment="1">
      <alignment horizontal="left" vertical="center"/>
    </xf>
    <xf numFmtId="0" fontId="2" fillId="8" borderId="2" xfId="0" applyFont="1" applyFill="1" applyBorder="1" applyAlignment="1">
      <alignment vertical="center" wrapText="1"/>
    </xf>
    <xf numFmtId="0" fontId="7" fillId="8" borderId="0" xfId="0" applyFont="1" applyFill="1" applyAlignment="1">
      <alignment horizontal="center" vertical="center"/>
    </xf>
    <xf numFmtId="0" fontId="1" fillId="2" borderId="0" xfId="0" applyFont="1" applyFill="1" applyAlignment="1">
      <alignment horizontal="right" vertical="center" wrapText="1"/>
    </xf>
    <xf numFmtId="0" fontId="0" fillId="2" borderId="0" xfId="0" applyFill="1" applyAlignment="1">
      <alignment horizontal="center" vertical="center"/>
    </xf>
    <xf numFmtId="0" fontId="10" fillId="2" borderId="0" xfId="0" applyFont="1" applyFill="1" applyAlignment="1">
      <alignment horizontal="right"/>
    </xf>
    <xf numFmtId="0" fontId="0" fillId="0" borderId="0" xfId="0"/>
    <xf numFmtId="0" fontId="11" fillId="2" borderId="0" xfId="0" applyFont="1" applyFill="1" applyAlignment="1">
      <alignment horizontal="right"/>
    </xf>
    <xf numFmtId="0" fontId="11" fillId="2" borderId="0" xfId="0" applyFont="1" applyFill="1"/>
    <xf numFmtId="0" fontId="10" fillId="2" borderId="0" xfId="0" applyFont="1" applyFill="1" applyAlignment="1">
      <alignment horizontal="left"/>
    </xf>
    <xf numFmtId="0" fontId="1" fillId="2" borderId="0" xfId="0" applyFont="1" applyFill="1" applyAlignment="1">
      <alignment horizontal="right"/>
    </xf>
    <xf numFmtId="0" fontId="19" fillId="2" borderId="0" xfId="0" applyFont="1" applyFill="1" applyAlignment="1">
      <alignment horizontal="right"/>
    </xf>
    <xf numFmtId="0" fontId="0" fillId="2" borderId="0" xfId="0" applyFill="1" applyAlignment="1">
      <alignment vertical="top"/>
    </xf>
    <xf numFmtId="0" fontId="0" fillId="9" borderId="0" xfId="0" applyFill="1" applyAlignment="1">
      <alignment horizontal="left" vertical="top" wrapText="1"/>
    </xf>
    <xf numFmtId="0" fontId="0" fillId="9" borderId="0" xfId="0" applyFill="1" applyAlignment="1">
      <alignment vertical="top"/>
    </xf>
    <xf numFmtId="0" fontId="0" fillId="9" borderId="0" xfId="0" applyFill="1"/>
    <xf numFmtId="0" fontId="20" fillId="2" borderId="0" xfId="0" applyFont="1" applyFill="1" applyAlignment="1">
      <alignment vertical="top" wrapText="1"/>
    </xf>
    <xf numFmtId="0" fontId="13" fillId="2" borderId="0" xfId="0" applyFont="1" applyFill="1" applyAlignment="1">
      <alignment horizontal="right" vertical="top"/>
    </xf>
    <xf numFmtId="0" fontId="14" fillId="2" borderId="0" xfId="0" applyFont="1" applyFill="1" applyAlignment="1">
      <alignment vertical="center" wrapText="1"/>
    </xf>
    <xf numFmtId="0" fontId="13" fillId="2" borderId="0" xfId="0" applyFont="1" applyFill="1" applyAlignment="1">
      <alignment horizontal="right"/>
    </xf>
    <xf numFmtId="0" fontId="22" fillId="2" borderId="0" xfId="0" applyFont="1" applyFill="1" applyAlignment="1">
      <alignment horizontal="right"/>
    </xf>
    <xf numFmtId="0" fontId="13" fillId="2" borderId="0" xfId="0" applyFont="1" applyFill="1"/>
    <xf numFmtId="0" fontId="13" fillId="2" borderId="0" xfId="0" applyFont="1" applyFill="1" applyAlignment="1">
      <alignment horizontal="right" vertical="center" wrapText="1"/>
    </xf>
    <xf numFmtId="0" fontId="23" fillId="2" borderId="0" xfId="0" applyFont="1" applyFill="1" applyAlignment="1">
      <alignment vertical="center"/>
    </xf>
    <xf numFmtId="0" fontId="23" fillId="2" borderId="0" xfId="0" applyFont="1" applyFill="1" applyAlignment="1" applyProtection="1">
      <alignment vertical="center"/>
      <protection locked="0"/>
    </xf>
    <xf numFmtId="0" fontId="23" fillId="5" borderId="0" xfId="0" applyFont="1" applyFill="1" applyAlignment="1" applyProtection="1">
      <alignment horizontal="center" vertical="center"/>
      <protection locked="0"/>
    </xf>
    <xf numFmtId="0" fontId="23" fillId="2" borderId="0" xfId="0" applyFont="1" applyFill="1" applyAlignment="1" applyProtection="1">
      <alignment horizontal="center" vertical="center"/>
      <protection locked="0"/>
    </xf>
    <xf numFmtId="0" fontId="23" fillId="2" borderId="0" xfId="0" applyFont="1" applyFill="1" applyAlignment="1">
      <alignment vertical="center" wrapText="1"/>
    </xf>
    <xf numFmtId="0" fontId="23" fillId="2" borderId="0" xfId="0" applyFont="1" applyFill="1" applyProtection="1">
      <protection locked="0"/>
    </xf>
    <xf numFmtId="0" fontId="23" fillId="2" borderId="0" xfId="0" applyFont="1" applyFill="1"/>
    <xf numFmtId="0" fontId="24" fillId="2" borderId="0" xfId="0" applyFont="1" applyFill="1"/>
    <xf numFmtId="0" fontId="0" fillId="2" borderId="0" xfId="0" applyFill="1" applyAlignment="1">
      <alignment horizontal="center" vertical="center"/>
    </xf>
    <xf numFmtId="0" fontId="21" fillId="2" borderId="0" xfId="0" applyFont="1" applyFill="1" applyAlignment="1">
      <alignment horizontal="left" vertical="top" wrapText="1"/>
    </xf>
    <xf numFmtId="0" fontId="20" fillId="2" borderId="0" xfId="0" applyFont="1" applyFill="1" applyAlignment="1">
      <alignment horizontal="left" vertical="top" wrapText="1"/>
    </xf>
    <xf numFmtId="0" fontId="13" fillId="9" borderId="0" xfId="0" applyFont="1" applyFill="1" applyAlignment="1">
      <alignment horizontal="left" vertical="top" wrapText="1"/>
    </xf>
    <xf numFmtId="0" fontId="13" fillId="9" borderId="0" xfId="0" applyFont="1" applyFill="1" applyAlignment="1">
      <alignment horizontal="left" vertical="top"/>
    </xf>
    <xf numFmtId="0" fontId="15" fillId="9" borderId="0" xfId="0" applyFont="1" applyFill="1" applyAlignment="1">
      <alignment horizontal="left" vertical="top" wrapText="1"/>
    </xf>
    <xf numFmtId="0" fontId="15" fillId="9" borderId="0" xfId="0" applyFont="1" applyFill="1" applyAlignment="1">
      <alignment horizontal="left" vertical="top"/>
    </xf>
    <xf numFmtId="0" fontId="0" fillId="2" borderId="0" xfId="0" applyFill="1" applyAlignment="1">
      <alignment horizontal="center" vertical="center"/>
    </xf>
    <xf numFmtId="0" fontId="13" fillId="2" borderId="0" xfId="0" applyFont="1" applyFill="1" applyAlignment="1">
      <alignment horizontal="right" vertical="center" wrapText="1"/>
    </xf>
    <xf numFmtId="0" fontId="2" fillId="8" borderId="3"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0" fillId="2" borderId="0" xfId="0" applyFont="1" applyFill="1" applyAlignment="1">
      <alignment horizontal="right" vertical="center"/>
    </xf>
    <xf numFmtId="0" fontId="10" fillId="2" borderId="0" xfId="0" applyFont="1" applyFill="1" applyAlignment="1">
      <alignment horizontal="left" vertical="center"/>
    </xf>
    <xf numFmtId="14" fontId="0" fillId="0" borderId="0" xfId="0" applyNumberFormat="1" applyAlignment="1">
      <alignment horizontal="center"/>
    </xf>
    <xf numFmtId="0" fontId="4" fillId="8" borderId="0" xfId="0" applyFont="1" applyFill="1" applyAlignment="1">
      <alignment horizontal="center" vertical="center"/>
    </xf>
    <xf numFmtId="0" fontId="23" fillId="2" borderId="0" xfId="0" applyFont="1" applyFill="1" applyAlignment="1">
      <alignment horizontal="center" vertical="center"/>
    </xf>
    <xf numFmtId="0" fontId="14" fillId="2" borderId="0" xfId="0" applyFont="1" applyFill="1" applyAlignment="1">
      <alignment horizontal="center" vertical="center"/>
    </xf>
  </cellXfs>
  <cellStyles count="1">
    <cellStyle name="Standaard" xfId="0" builtinId="0"/>
  </cellStyles>
  <dxfs count="53">
    <dxf>
      <font>
        <color theme="0"/>
      </font>
      <fill>
        <patternFill>
          <bgColor theme="0"/>
        </patternFill>
      </fill>
    </dxf>
    <dxf>
      <font>
        <color theme="0"/>
      </font>
      <fill>
        <patternFill>
          <bgColor theme="0"/>
        </patternFill>
      </fill>
    </dxf>
    <dxf>
      <font>
        <color theme="0"/>
      </font>
      <fill>
        <patternFill>
          <bgColor theme="0"/>
        </patternFill>
      </fill>
    </dxf>
    <dxf>
      <fill>
        <patternFill>
          <bgColor rgb="FFCC3300"/>
        </patternFill>
      </fill>
    </dxf>
    <dxf>
      <fill>
        <patternFill>
          <bgColor rgb="FFFF9900"/>
        </patternFill>
      </fill>
    </dxf>
    <dxf>
      <fill>
        <patternFill>
          <bgColor rgb="FFFF9900"/>
        </patternFill>
      </fill>
    </dxf>
    <dxf>
      <fill>
        <patternFill>
          <bgColor rgb="FFFF9900"/>
        </patternFill>
      </fill>
    </dxf>
    <dxf>
      <fill>
        <patternFill>
          <bgColor rgb="FFFF9900"/>
        </patternFill>
      </fill>
    </dxf>
    <dxf>
      <fill>
        <patternFill>
          <bgColor rgb="FFFF9900"/>
        </patternFill>
      </fill>
    </dxf>
    <dxf>
      <fill>
        <patternFill>
          <bgColor rgb="FFFF9900"/>
        </patternFill>
      </fill>
    </dxf>
    <dxf>
      <fill>
        <patternFill>
          <bgColor rgb="FFFF9900"/>
        </patternFill>
      </fill>
    </dxf>
    <dxf>
      <fill>
        <patternFill>
          <bgColor rgb="FFFF9900"/>
        </patternFill>
      </fill>
    </dxf>
    <dxf>
      <fill>
        <patternFill>
          <bgColor rgb="FFFF9900"/>
        </patternFill>
      </fill>
    </dxf>
    <dxf>
      <fill>
        <patternFill>
          <bgColor rgb="FFCC3300"/>
        </patternFill>
      </fill>
    </dxf>
    <dxf>
      <fill>
        <patternFill>
          <bgColor rgb="FFCC3300"/>
        </patternFill>
      </fill>
    </dxf>
    <dxf>
      <fill>
        <patternFill>
          <bgColor rgb="FFCC3300"/>
        </patternFill>
      </fill>
    </dxf>
    <dxf>
      <fill>
        <patternFill>
          <bgColor rgb="FFCC3300"/>
        </patternFill>
      </fill>
    </dxf>
    <dxf>
      <fill>
        <patternFill>
          <bgColor rgb="FFCC3300"/>
        </patternFill>
      </fill>
    </dxf>
    <dxf>
      <fill>
        <patternFill>
          <bgColor rgb="FFFFFF00"/>
        </patternFill>
      </fill>
    </dxf>
    <dxf>
      <fill>
        <patternFill>
          <bgColor rgb="FF99FF33"/>
        </patternFill>
      </fill>
    </dxf>
    <dxf>
      <fill>
        <patternFill>
          <bgColor rgb="FFCCFF33"/>
        </patternFill>
      </fill>
    </dxf>
    <dxf>
      <fill>
        <patternFill>
          <bgColor rgb="FFFFFF00"/>
        </patternFill>
      </fill>
    </dxf>
    <dxf>
      <fill>
        <patternFill>
          <bgColor rgb="FF99FF33"/>
        </patternFill>
      </fill>
    </dxf>
    <dxf>
      <fill>
        <patternFill>
          <bgColor rgb="FFCCFF33"/>
        </patternFill>
      </fill>
    </dxf>
    <dxf>
      <fill>
        <patternFill>
          <bgColor rgb="FFFFFF00"/>
        </patternFill>
      </fill>
    </dxf>
    <dxf>
      <fill>
        <patternFill>
          <bgColor rgb="FF99FF33"/>
        </patternFill>
      </fill>
    </dxf>
    <dxf>
      <fill>
        <patternFill>
          <bgColor rgb="FFCCFF33"/>
        </patternFill>
      </fill>
    </dxf>
    <dxf>
      <fill>
        <patternFill>
          <bgColor rgb="FFFFFF00"/>
        </patternFill>
      </fill>
    </dxf>
    <dxf>
      <fill>
        <patternFill>
          <bgColor rgb="FF99FF33"/>
        </patternFill>
      </fill>
    </dxf>
    <dxf>
      <fill>
        <patternFill>
          <bgColor rgb="FFCCFF3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9FF33"/>
        </patternFill>
      </fill>
    </dxf>
    <dxf>
      <fill>
        <patternFill>
          <bgColor rgb="FFCCFF33"/>
        </patternFill>
      </fill>
    </dxf>
    <dxf>
      <fill>
        <patternFill>
          <bgColor rgb="FFCC3300"/>
        </patternFill>
      </fill>
    </dxf>
    <dxf>
      <fill>
        <patternFill>
          <bgColor rgb="FF99FF33"/>
        </patternFill>
      </fill>
    </dxf>
    <dxf>
      <fill>
        <patternFill>
          <bgColor rgb="FFCCFF33"/>
        </patternFill>
      </fill>
    </dxf>
    <dxf>
      <fill>
        <patternFill>
          <bgColor rgb="FFFF9900"/>
        </patternFill>
      </fill>
    </dxf>
    <dxf>
      <fill>
        <patternFill>
          <bgColor rgb="FF99FF33"/>
        </patternFill>
      </fill>
    </dxf>
    <dxf>
      <fill>
        <patternFill>
          <bgColor rgb="FFCCFF33"/>
        </patternFill>
      </fill>
    </dxf>
    <dxf>
      <fill>
        <patternFill>
          <bgColor rgb="FFCC3300"/>
        </patternFill>
      </fill>
    </dxf>
    <dxf>
      <fill>
        <patternFill>
          <bgColor rgb="FF99FF33"/>
        </patternFill>
      </fill>
    </dxf>
    <dxf>
      <fill>
        <patternFill>
          <bgColor rgb="FFCCFF33"/>
        </patternFill>
      </fill>
    </dxf>
    <dxf>
      <fill>
        <patternFill>
          <bgColor rgb="FFCC3300"/>
        </patternFill>
      </fill>
    </dxf>
    <dxf>
      <fill>
        <patternFill>
          <bgColor rgb="FF99FF33"/>
        </patternFill>
      </fill>
    </dxf>
    <dxf>
      <fill>
        <patternFill>
          <bgColor rgb="FFCCFF33"/>
        </patternFill>
      </fill>
    </dxf>
    <dxf>
      <fill>
        <patternFill>
          <bgColor rgb="FFCC3300"/>
        </patternFill>
      </fill>
    </dxf>
    <dxf>
      <fill>
        <patternFill>
          <bgColor rgb="FF99FF33"/>
        </patternFill>
      </fill>
    </dxf>
    <dxf>
      <fill>
        <patternFill>
          <bgColor rgb="FFCCFF33"/>
        </patternFill>
      </fill>
    </dxf>
  </dxfs>
  <tableStyles count="0" defaultTableStyle="TableStyleMedium2" defaultPivotStyle="PivotStyleLight16"/>
  <colors>
    <mruColors>
      <color rgb="FF00CC00"/>
      <color rgb="FF008000"/>
      <color rgb="FFCCFF33"/>
      <color rgb="FFFF9900"/>
      <color rgb="FFCC3300"/>
      <color rgb="FFFFFF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Volwassenheid</a:t>
            </a:r>
            <a:r>
              <a:rPr lang="nl-NL" baseline="0"/>
              <a:t> per aandachtsgebied</a:t>
            </a:r>
            <a:endParaRPr lang="nl-NL"/>
          </a:p>
        </c:rich>
      </c:tx>
      <c:layout>
        <c:manualLayout>
          <c:xMode val="edge"/>
          <c:yMode val="edge"/>
          <c:x val="0.25356613032066638"/>
          <c:y val="1.77035912999494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radarChart>
        <c:radarStyle val="marker"/>
        <c:varyColors val="0"/>
        <c:ser>
          <c:idx val="0"/>
          <c:order val="0"/>
          <c:tx>
            <c:v>Gemiddelde score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Grafiekgegevens!$C$3:$C$12</c:f>
              <c:strCache>
                <c:ptCount val="10"/>
                <c:pt idx="0">
                  <c:v>Beleid</c:v>
                </c:pt>
                <c:pt idx="1">
                  <c:v>Eigenaarschap en TVB</c:v>
                </c:pt>
                <c:pt idx="2">
                  <c:v>Leiderschap en communicatie</c:v>
                </c:pt>
                <c:pt idx="3">
                  <c:v>Training / ontwikkeling</c:v>
                </c:pt>
                <c:pt idx="4">
                  <c:v>Planning</c:v>
                </c:pt>
                <c:pt idx="5">
                  <c:v>Beheer en onderhoud</c:v>
                </c:pt>
                <c:pt idx="6">
                  <c:v>Risico management</c:v>
                </c:pt>
                <c:pt idx="7">
                  <c:v>Asset ontwerp</c:v>
                </c:pt>
                <c:pt idx="8">
                  <c:v>Continu verbeteren</c:v>
                </c:pt>
                <c:pt idx="9">
                  <c:v>Informatie</c:v>
                </c:pt>
              </c:strCache>
            </c:strRef>
          </c:cat>
          <c:val>
            <c:numRef>
              <c:f>Grafiekgegevens!$D$3:$D$12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F8D-431F-B6D1-F567DFA0899F}"/>
            </c:ext>
          </c:extLst>
        </c:ser>
        <c:ser>
          <c:idx val="1"/>
          <c:order val="1"/>
          <c:tx>
            <c:v>Hoogste score</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Grafiekgegevens!$E$3:$E$12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8D-431F-B6D1-F567DFA0899F}"/>
            </c:ext>
          </c:extLst>
        </c:ser>
        <c:dLbls>
          <c:showLegendKey val="0"/>
          <c:showVal val="0"/>
          <c:showCatName val="0"/>
          <c:showSerName val="0"/>
          <c:showPercent val="0"/>
          <c:showBubbleSize val="0"/>
        </c:dLbls>
        <c:axId val="659017032"/>
        <c:axId val="651370632"/>
      </c:radarChart>
      <c:catAx>
        <c:axId val="659017032"/>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51370632"/>
        <c:crosses val="autoZero"/>
        <c:auto val="1"/>
        <c:lblAlgn val="ctr"/>
        <c:lblOffset val="100"/>
        <c:noMultiLvlLbl val="0"/>
      </c:catAx>
      <c:valAx>
        <c:axId val="651370632"/>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59017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Volwassenheid per ISO 55000 hoofdstuk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1"/>
          <c:order val="0"/>
          <c:spPr>
            <a:solidFill>
              <a:schemeClr val="accent6">
                <a:tint val="77000"/>
              </a:schemeClr>
            </a:solidFill>
            <a:ln>
              <a:noFill/>
            </a:ln>
            <a:effectLst/>
          </c:spPr>
          <c:invertIfNegative val="0"/>
          <c:cat>
            <c:strRef>
              <c:f>Grafiekgegevens!$S$3:$S$9</c:f>
              <c:strCache>
                <c:ptCount val="7"/>
                <c:pt idx="0">
                  <c:v>Context van de organisatie</c:v>
                </c:pt>
                <c:pt idx="1">
                  <c:v>Leiderschap</c:v>
                </c:pt>
                <c:pt idx="2">
                  <c:v>Planning</c:v>
                </c:pt>
                <c:pt idx="3">
                  <c:v>Middelen</c:v>
                </c:pt>
                <c:pt idx="4">
                  <c:v>Beheer</c:v>
                </c:pt>
                <c:pt idx="5">
                  <c:v>Prestatie en evaluatie</c:v>
                </c:pt>
                <c:pt idx="6">
                  <c:v>Verbeteren</c:v>
                </c:pt>
              </c:strCache>
            </c:strRef>
          </c:cat>
          <c:val>
            <c:numRef>
              <c:f>Grafiekgegevens!$T$3:$T$9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6D8-4F24-BAE8-263C6B0ECB7A}"/>
            </c:ext>
          </c:extLst>
        </c:ser>
        <c:dLbls>
          <c:showLegendKey val="0"/>
          <c:showVal val="0"/>
          <c:showCatName val="0"/>
          <c:showSerName val="0"/>
          <c:showPercent val="0"/>
          <c:showBubbleSize val="0"/>
        </c:dLbls>
        <c:gapWidth val="219"/>
        <c:overlap val="-27"/>
        <c:axId val="651371416"/>
        <c:axId val="651369848"/>
      </c:barChart>
      <c:catAx>
        <c:axId val="651371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51369848"/>
        <c:crosses val="autoZero"/>
        <c:auto val="1"/>
        <c:lblAlgn val="ctr"/>
        <c:lblOffset val="100"/>
        <c:noMultiLvlLbl val="0"/>
      </c:catAx>
      <c:valAx>
        <c:axId val="651369848"/>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513714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Volwassenheid per ISO 55000 onderdeel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6"/>
            </a:solidFill>
            <a:ln>
              <a:noFill/>
            </a:ln>
            <a:effectLst/>
          </c:spPr>
          <c:invertIfNegative val="0"/>
          <c:cat>
            <c:strRef>
              <c:f>Grafiekgegevens!$P$3:$P$21</c:f>
              <c:strCache>
                <c:ptCount val="19"/>
                <c:pt idx="0">
                  <c:v>4.1</c:v>
                </c:pt>
                <c:pt idx="1">
                  <c:v>4.2</c:v>
                </c:pt>
                <c:pt idx="2">
                  <c:v>4.3</c:v>
                </c:pt>
                <c:pt idx="3">
                  <c:v>5.1</c:v>
                </c:pt>
                <c:pt idx="4">
                  <c:v>5.2</c:v>
                </c:pt>
                <c:pt idx="5">
                  <c:v>5.3</c:v>
                </c:pt>
                <c:pt idx="6">
                  <c:v>6.1</c:v>
                </c:pt>
                <c:pt idx="7">
                  <c:v>6.2</c:v>
                </c:pt>
                <c:pt idx="8">
                  <c:v>7.1</c:v>
                </c:pt>
                <c:pt idx="9">
                  <c:v>7.2</c:v>
                </c:pt>
                <c:pt idx="10">
                  <c:v>7.3</c:v>
                </c:pt>
                <c:pt idx="11">
                  <c:v>7.5</c:v>
                </c:pt>
                <c:pt idx="12">
                  <c:v>8.1</c:v>
                </c:pt>
                <c:pt idx="13">
                  <c:v>8.2</c:v>
                </c:pt>
                <c:pt idx="14">
                  <c:v>8.3</c:v>
                </c:pt>
                <c:pt idx="15">
                  <c:v>9.1</c:v>
                </c:pt>
                <c:pt idx="16">
                  <c:v>9.2</c:v>
                </c:pt>
                <c:pt idx="17">
                  <c:v>10.1</c:v>
                </c:pt>
                <c:pt idx="18">
                  <c:v>10.3</c:v>
                </c:pt>
              </c:strCache>
            </c:strRef>
          </c:cat>
          <c:val>
            <c:numRef>
              <c:f>Grafiekgegevens!$Q$3:$Q$21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8794-45DE-B12A-1825457D52DC}"/>
            </c:ext>
          </c:extLst>
        </c:ser>
        <c:dLbls>
          <c:showLegendKey val="0"/>
          <c:showVal val="0"/>
          <c:showCatName val="0"/>
          <c:showSerName val="0"/>
          <c:showPercent val="0"/>
          <c:showBubbleSize val="0"/>
        </c:dLbls>
        <c:gapWidth val="219"/>
        <c:overlap val="-27"/>
        <c:axId val="651373376"/>
        <c:axId val="651370240"/>
      </c:barChart>
      <c:catAx>
        <c:axId val="65137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51370240"/>
        <c:crosses val="autoZero"/>
        <c:auto val="1"/>
        <c:lblAlgn val="ctr"/>
        <c:lblOffset val="100"/>
        <c:noMultiLvlLbl val="0"/>
      </c:catAx>
      <c:valAx>
        <c:axId val="651370240"/>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513733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16" fmlaLink="$H$3" horiz="1" max="10" page="2" val="0"/>
</file>

<file path=xl/ctrlProps/ctrlProp10.xml><?xml version="1.0" encoding="utf-8"?>
<formControlPr xmlns="http://schemas.microsoft.com/office/spreadsheetml/2009/9/main" objectType="Scroll" dx="16" fmlaLink="$H$12" horiz="1" max="10" page="2" val="0"/>
</file>

<file path=xl/ctrlProps/ctrlProp11.xml><?xml version="1.0" encoding="utf-8"?>
<formControlPr xmlns="http://schemas.microsoft.com/office/spreadsheetml/2009/9/main" objectType="Scroll" dx="16" fmlaLink="$H$13" horiz="1" max="10" page="2" val="0"/>
</file>

<file path=xl/ctrlProps/ctrlProp12.xml><?xml version="1.0" encoding="utf-8"?>
<formControlPr xmlns="http://schemas.microsoft.com/office/spreadsheetml/2009/9/main" objectType="Scroll" dx="16" fmlaLink="$H$14" horiz="1" max="10" page="2" val="0"/>
</file>

<file path=xl/ctrlProps/ctrlProp13.xml><?xml version="1.0" encoding="utf-8"?>
<formControlPr xmlns="http://schemas.microsoft.com/office/spreadsheetml/2009/9/main" objectType="Scroll" dx="16" fmlaLink="$H$15" horiz="1" max="10" page="2" val="0"/>
</file>

<file path=xl/ctrlProps/ctrlProp14.xml><?xml version="1.0" encoding="utf-8"?>
<formControlPr xmlns="http://schemas.microsoft.com/office/spreadsheetml/2009/9/main" objectType="Scroll" dx="16" fmlaLink="$H$16" horiz="1" max="10" page="2" val="0"/>
</file>

<file path=xl/ctrlProps/ctrlProp15.xml><?xml version="1.0" encoding="utf-8"?>
<formControlPr xmlns="http://schemas.microsoft.com/office/spreadsheetml/2009/9/main" objectType="Scroll" dx="16" fmlaLink="$H$17" horiz="1" max="10" page="2" val="0"/>
</file>

<file path=xl/ctrlProps/ctrlProp16.xml><?xml version="1.0" encoding="utf-8"?>
<formControlPr xmlns="http://schemas.microsoft.com/office/spreadsheetml/2009/9/main" objectType="Scroll" dx="16" fmlaLink="$H$18" horiz="1" max="10" page="2" val="0"/>
</file>

<file path=xl/ctrlProps/ctrlProp17.xml><?xml version="1.0" encoding="utf-8"?>
<formControlPr xmlns="http://schemas.microsoft.com/office/spreadsheetml/2009/9/main" objectType="Scroll" dx="16" fmlaLink="$H$19" horiz="1" max="10" page="2" val="0"/>
</file>

<file path=xl/ctrlProps/ctrlProp18.xml><?xml version="1.0" encoding="utf-8"?>
<formControlPr xmlns="http://schemas.microsoft.com/office/spreadsheetml/2009/9/main" objectType="Scroll" dx="16" fmlaLink="$H$20" horiz="1" max="10" page="2" val="0"/>
</file>

<file path=xl/ctrlProps/ctrlProp19.xml><?xml version="1.0" encoding="utf-8"?>
<formControlPr xmlns="http://schemas.microsoft.com/office/spreadsheetml/2009/9/main" objectType="Scroll" dx="16" fmlaLink="$H$21" horiz="1" max="10" page="2" val="0"/>
</file>

<file path=xl/ctrlProps/ctrlProp2.xml><?xml version="1.0" encoding="utf-8"?>
<formControlPr xmlns="http://schemas.microsoft.com/office/spreadsheetml/2009/9/main" objectType="Scroll" dx="16" fmlaLink="$H$4" horiz="1" max="10" page="2" val="0"/>
</file>

<file path=xl/ctrlProps/ctrlProp20.xml><?xml version="1.0" encoding="utf-8"?>
<formControlPr xmlns="http://schemas.microsoft.com/office/spreadsheetml/2009/9/main" objectType="Scroll" dx="16" fmlaLink="$H$22" horiz="1" max="10" page="2" val="0"/>
</file>

<file path=xl/ctrlProps/ctrlProp21.xml><?xml version="1.0" encoding="utf-8"?>
<formControlPr xmlns="http://schemas.microsoft.com/office/spreadsheetml/2009/9/main" objectType="Scroll" dx="16" fmlaLink="$H$23" horiz="1" max="10" page="2" val="0"/>
</file>

<file path=xl/ctrlProps/ctrlProp22.xml><?xml version="1.0" encoding="utf-8"?>
<formControlPr xmlns="http://schemas.microsoft.com/office/spreadsheetml/2009/9/main" objectType="Scroll" dx="16" fmlaLink="$H$24" horiz="1" max="10" page="2" val="0"/>
</file>

<file path=xl/ctrlProps/ctrlProp23.xml><?xml version="1.0" encoding="utf-8"?>
<formControlPr xmlns="http://schemas.microsoft.com/office/spreadsheetml/2009/9/main" objectType="Scroll" dx="16" fmlaLink="$H$25" horiz="1" max="10" page="2" val="0"/>
</file>

<file path=xl/ctrlProps/ctrlProp24.xml><?xml version="1.0" encoding="utf-8"?>
<formControlPr xmlns="http://schemas.microsoft.com/office/spreadsheetml/2009/9/main" objectType="Scroll" dx="16" fmlaLink="$H$26" horiz="1" max="10" page="2" val="0"/>
</file>

<file path=xl/ctrlProps/ctrlProp25.xml><?xml version="1.0" encoding="utf-8"?>
<formControlPr xmlns="http://schemas.microsoft.com/office/spreadsheetml/2009/9/main" objectType="Scroll" dx="16" fmlaLink="$H$27" horiz="1" max="10" page="2" val="0"/>
</file>

<file path=xl/ctrlProps/ctrlProp26.xml><?xml version="1.0" encoding="utf-8"?>
<formControlPr xmlns="http://schemas.microsoft.com/office/spreadsheetml/2009/9/main" objectType="Scroll" dx="16" fmlaLink="$H$28" horiz="1" max="10" page="2" val="0"/>
</file>

<file path=xl/ctrlProps/ctrlProp27.xml><?xml version="1.0" encoding="utf-8"?>
<formControlPr xmlns="http://schemas.microsoft.com/office/spreadsheetml/2009/9/main" objectType="Scroll" dx="16" fmlaLink="$H$29" horiz="1" max="10" page="2" val="0"/>
</file>

<file path=xl/ctrlProps/ctrlProp28.xml><?xml version="1.0" encoding="utf-8"?>
<formControlPr xmlns="http://schemas.microsoft.com/office/spreadsheetml/2009/9/main" objectType="Scroll" dx="16" fmlaLink="$H$30" horiz="1" max="10" page="2" val="0"/>
</file>

<file path=xl/ctrlProps/ctrlProp29.xml><?xml version="1.0" encoding="utf-8"?>
<formControlPr xmlns="http://schemas.microsoft.com/office/spreadsheetml/2009/9/main" objectType="Scroll" dx="16" fmlaLink="$H$31" horiz="1" max="10" page="2" val="0"/>
</file>

<file path=xl/ctrlProps/ctrlProp3.xml><?xml version="1.0" encoding="utf-8"?>
<formControlPr xmlns="http://schemas.microsoft.com/office/spreadsheetml/2009/9/main" objectType="Scroll" dx="16" fmlaLink="$H$5" horiz="1" max="10" page="2" val="0"/>
</file>

<file path=xl/ctrlProps/ctrlProp30.xml><?xml version="1.0" encoding="utf-8"?>
<formControlPr xmlns="http://schemas.microsoft.com/office/spreadsheetml/2009/9/main" objectType="Scroll" dx="16" fmlaLink="$H$32" horiz="1" max="10" page="2" val="0"/>
</file>

<file path=xl/ctrlProps/ctrlProp31.xml><?xml version="1.0" encoding="utf-8"?>
<formControlPr xmlns="http://schemas.microsoft.com/office/spreadsheetml/2009/9/main" objectType="Scroll" dx="16" fmlaLink="$H$33" horiz="1" max="10" page="2" val="0"/>
</file>

<file path=xl/ctrlProps/ctrlProp32.xml><?xml version="1.0" encoding="utf-8"?>
<formControlPr xmlns="http://schemas.microsoft.com/office/spreadsheetml/2009/9/main" objectType="Scroll" dx="16" fmlaLink="$H$34" horiz="1" max="10" page="2" val="0"/>
</file>

<file path=xl/ctrlProps/ctrlProp33.xml><?xml version="1.0" encoding="utf-8"?>
<formControlPr xmlns="http://schemas.microsoft.com/office/spreadsheetml/2009/9/main" objectType="Scroll" dx="16" fmlaLink="$H$35" horiz="1" max="10" page="2" val="0"/>
</file>

<file path=xl/ctrlProps/ctrlProp34.xml><?xml version="1.0" encoding="utf-8"?>
<formControlPr xmlns="http://schemas.microsoft.com/office/spreadsheetml/2009/9/main" objectType="Scroll" dx="16" fmlaLink="$H$36" horiz="1" max="10" page="2" val="0"/>
</file>

<file path=xl/ctrlProps/ctrlProp35.xml><?xml version="1.0" encoding="utf-8"?>
<formControlPr xmlns="http://schemas.microsoft.com/office/spreadsheetml/2009/9/main" objectType="Scroll" dx="16" fmlaLink="$H$37" horiz="1" max="10" page="2" val="0"/>
</file>

<file path=xl/ctrlProps/ctrlProp36.xml><?xml version="1.0" encoding="utf-8"?>
<formControlPr xmlns="http://schemas.microsoft.com/office/spreadsheetml/2009/9/main" objectType="Scroll" dx="16" fmlaLink="$H$38" horiz="1" max="10" page="2" val="0"/>
</file>

<file path=xl/ctrlProps/ctrlProp37.xml><?xml version="1.0" encoding="utf-8"?>
<formControlPr xmlns="http://schemas.microsoft.com/office/spreadsheetml/2009/9/main" objectType="Scroll" dx="16" fmlaLink="$H$39" horiz="1" max="10" page="2" val="0"/>
</file>

<file path=xl/ctrlProps/ctrlProp38.xml><?xml version="1.0" encoding="utf-8"?>
<formControlPr xmlns="http://schemas.microsoft.com/office/spreadsheetml/2009/9/main" objectType="Scroll" dx="16" fmlaLink="$H$40" horiz="1" max="10" page="2" val="0"/>
</file>

<file path=xl/ctrlProps/ctrlProp39.xml><?xml version="1.0" encoding="utf-8"?>
<formControlPr xmlns="http://schemas.microsoft.com/office/spreadsheetml/2009/9/main" objectType="Scroll" dx="16" fmlaLink="$H$41" horiz="1" max="10" page="2" val="0"/>
</file>

<file path=xl/ctrlProps/ctrlProp4.xml><?xml version="1.0" encoding="utf-8"?>
<formControlPr xmlns="http://schemas.microsoft.com/office/spreadsheetml/2009/9/main" objectType="Scroll" dx="16" fmlaLink="$H$6" horiz="1" max="10" page="2" val="0"/>
</file>

<file path=xl/ctrlProps/ctrlProp40.xml><?xml version="1.0" encoding="utf-8"?>
<formControlPr xmlns="http://schemas.microsoft.com/office/spreadsheetml/2009/9/main" objectType="Scroll" dx="16" fmlaLink="$H$42" horiz="1" max="10" page="2" val="0"/>
</file>

<file path=xl/ctrlProps/ctrlProp41.xml><?xml version="1.0" encoding="utf-8"?>
<formControlPr xmlns="http://schemas.microsoft.com/office/spreadsheetml/2009/9/main" objectType="Scroll" dx="16" fmlaLink="$H$43" horiz="1" max="10" page="2" val="0"/>
</file>

<file path=xl/ctrlProps/ctrlProp42.xml><?xml version="1.0" encoding="utf-8"?>
<formControlPr xmlns="http://schemas.microsoft.com/office/spreadsheetml/2009/9/main" objectType="Scroll" dx="16" fmlaLink="$H$44" horiz="1" max="10" page="2" val="0"/>
</file>

<file path=xl/ctrlProps/ctrlProp43.xml><?xml version="1.0" encoding="utf-8"?>
<formControlPr xmlns="http://schemas.microsoft.com/office/spreadsheetml/2009/9/main" objectType="Scroll" dx="16" fmlaLink="$H$45" horiz="1" max="10" page="2" val="0"/>
</file>

<file path=xl/ctrlProps/ctrlProp44.xml><?xml version="1.0" encoding="utf-8"?>
<formControlPr xmlns="http://schemas.microsoft.com/office/spreadsheetml/2009/9/main" objectType="Scroll" dx="16" fmlaLink="$H$46" horiz="1" max="10" page="2" val="0"/>
</file>

<file path=xl/ctrlProps/ctrlProp45.xml><?xml version="1.0" encoding="utf-8"?>
<formControlPr xmlns="http://schemas.microsoft.com/office/spreadsheetml/2009/9/main" objectType="Scroll" dx="16" fmlaLink="$H$47" horiz="1" max="10" page="2" val="0"/>
</file>

<file path=xl/ctrlProps/ctrlProp46.xml><?xml version="1.0" encoding="utf-8"?>
<formControlPr xmlns="http://schemas.microsoft.com/office/spreadsheetml/2009/9/main" objectType="Scroll" dx="16" fmlaLink="$H$48" horiz="1" max="10" page="2" val="0"/>
</file>

<file path=xl/ctrlProps/ctrlProp47.xml><?xml version="1.0" encoding="utf-8"?>
<formControlPr xmlns="http://schemas.microsoft.com/office/spreadsheetml/2009/9/main" objectType="Scroll" dx="16" fmlaLink="$H$49" horiz="1" max="10" page="2" val="0"/>
</file>

<file path=xl/ctrlProps/ctrlProp48.xml><?xml version="1.0" encoding="utf-8"?>
<formControlPr xmlns="http://schemas.microsoft.com/office/spreadsheetml/2009/9/main" objectType="Scroll" dx="16" fmlaLink="$H$50" horiz="1" max="10" page="2" val="0"/>
</file>

<file path=xl/ctrlProps/ctrlProp49.xml><?xml version="1.0" encoding="utf-8"?>
<formControlPr xmlns="http://schemas.microsoft.com/office/spreadsheetml/2009/9/main" objectType="Scroll" dx="16" fmlaLink="$H$51" horiz="1" max="10" page="2" val="0"/>
</file>

<file path=xl/ctrlProps/ctrlProp5.xml><?xml version="1.0" encoding="utf-8"?>
<formControlPr xmlns="http://schemas.microsoft.com/office/spreadsheetml/2009/9/main" objectType="Scroll" dx="16" fmlaLink="$H$7" horiz="1" max="10" page="2" val="0"/>
</file>

<file path=xl/ctrlProps/ctrlProp50.xml><?xml version="1.0" encoding="utf-8"?>
<formControlPr xmlns="http://schemas.microsoft.com/office/spreadsheetml/2009/9/main" objectType="Scroll" dx="16" fmlaLink="$H$52" horiz="1" max="10" page="2" val="0"/>
</file>

<file path=xl/ctrlProps/ctrlProp6.xml><?xml version="1.0" encoding="utf-8"?>
<formControlPr xmlns="http://schemas.microsoft.com/office/spreadsheetml/2009/9/main" objectType="Scroll" dx="16" fmlaLink="$H$8" horiz="1" max="10" page="2" val="0"/>
</file>

<file path=xl/ctrlProps/ctrlProp7.xml><?xml version="1.0" encoding="utf-8"?>
<formControlPr xmlns="http://schemas.microsoft.com/office/spreadsheetml/2009/9/main" objectType="Scroll" dx="16" fmlaLink="$H$9" horiz="1" max="10" page="2" val="0"/>
</file>

<file path=xl/ctrlProps/ctrlProp8.xml><?xml version="1.0" encoding="utf-8"?>
<formControlPr xmlns="http://schemas.microsoft.com/office/spreadsheetml/2009/9/main" objectType="Scroll" dx="16" fmlaLink="$H$10" horiz="1" max="10" page="2" val="0"/>
</file>

<file path=xl/ctrlProps/ctrlProp9.xml><?xml version="1.0" encoding="utf-8"?>
<formControlPr xmlns="http://schemas.microsoft.com/office/spreadsheetml/2009/9/main" objectType="Scroll" dx="16" fmlaLink="$H$11" horiz="1" max="10" page="2" val="0"/>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leam.nu"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91440</xdr:colOff>
      <xdr:row>10</xdr:row>
      <xdr:rowOff>175260</xdr:rowOff>
    </xdr:from>
    <xdr:to>
      <xdr:col>16</xdr:col>
      <xdr:colOff>414930</xdr:colOff>
      <xdr:row>33</xdr:row>
      <xdr:rowOff>114300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113020" y="2186940"/>
          <a:ext cx="4491630" cy="4145280"/>
        </a:xfrm>
        <a:prstGeom prst="rect">
          <a:avLst/>
        </a:prstGeom>
      </xdr:spPr>
    </xdr:pic>
    <xdr:clientData/>
  </xdr:twoCellAnchor>
  <xdr:twoCellAnchor editAs="oneCell">
    <xdr:from>
      <xdr:col>11</xdr:col>
      <xdr:colOff>160380</xdr:colOff>
      <xdr:row>0</xdr:row>
      <xdr:rowOff>91808</xdr:rowOff>
    </xdr:from>
    <xdr:to>
      <xdr:col>17</xdr:col>
      <xdr:colOff>162316</xdr:colOff>
      <xdr:row>7</xdr:row>
      <xdr:rowOff>19050</xdr:rowOff>
    </xdr:to>
    <xdr:pic>
      <xdr:nvPicPr>
        <xdr:cNvPr id="3" name="Afbeelding 2">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04030" y="91808"/>
          <a:ext cx="3659536" cy="1422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xdr:row>
          <xdr:rowOff>57150</xdr:rowOff>
        </xdr:from>
        <xdr:to>
          <xdr:col>28</xdr:col>
          <xdr:colOff>23812</xdr:colOff>
          <xdr:row>2</xdr:row>
          <xdr:rowOff>276225</xdr:rowOff>
        </xdr:to>
        <xdr:sp macro="" textlink="">
          <xdr:nvSpPr>
            <xdr:cNvPr id="1026" name="Scroll Bar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57150</xdr:rowOff>
        </xdr:from>
        <xdr:to>
          <xdr:col>28</xdr:col>
          <xdr:colOff>23812</xdr:colOff>
          <xdr:row>3</xdr:row>
          <xdr:rowOff>276225</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57150</xdr:rowOff>
        </xdr:from>
        <xdr:to>
          <xdr:col>28</xdr:col>
          <xdr:colOff>23812</xdr:colOff>
          <xdr:row>4</xdr:row>
          <xdr:rowOff>276225</xdr:rowOff>
        </xdr:to>
        <xdr:sp macro="" textlink="">
          <xdr:nvSpPr>
            <xdr:cNvPr id="1028" name="Scroll Bar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57150</xdr:rowOff>
        </xdr:from>
        <xdr:to>
          <xdr:col>28</xdr:col>
          <xdr:colOff>23812</xdr:colOff>
          <xdr:row>5</xdr:row>
          <xdr:rowOff>276225</xdr:rowOff>
        </xdr:to>
        <xdr:sp macro="" textlink="">
          <xdr:nvSpPr>
            <xdr:cNvPr id="1029" name="Scroll Bar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76200</xdr:rowOff>
        </xdr:from>
        <xdr:to>
          <xdr:col>28</xdr:col>
          <xdr:colOff>23812</xdr:colOff>
          <xdr:row>6</xdr:row>
          <xdr:rowOff>295275</xdr:rowOff>
        </xdr:to>
        <xdr:sp macro="" textlink="">
          <xdr:nvSpPr>
            <xdr:cNvPr id="1030" name="Scroll Bar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76200</xdr:rowOff>
        </xdr:from>
        <xdr:to>
          <xdr:col>28</xdr:col>
          <xdr:colOff>23812</xdr:colOff>
          <xdr:row>7</xdr:row>
          <xdr:rowOff>295275</xdr:rowOff>
        </xdr:to>
        <xdr:sp macro="" textlink="">
          <xdr:nvSpPr>
            <xdr:cNvPr id="1031" name="Scroll Bar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95250</xdr:rowOff>
        </xdr:from>
        <xdr:to>
          <xdr:col>28</xdr:col>
          <xdr:colOff>23812</xdr:colOff>
          <xdr:row>8</xdr:row>
          <xdr:rowOff>314325</xdr:rowOff>
        </xdr:to>
        <xdr:sp macro="" textlink="">
          <xdr:nvSpPr>
            <xdr:cNvPr id="1032" name="Scroll Bar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57150</xdr:rowOff>
        </xdr:from>
        <xdr:to>
          <xdr:col>28</xdr:col>
          <xdr:colOff>23812</xdr:colOff>
          <xdr:row>9</xdr:row>
          <xdr:rowOff>276225</xdr:rowOff>
        </xdr:to>
        <xdr:sp macro="" textlink="">
          <xdr:nvSpPr>
            <xdr:cNvPr id="1033" name="Scroll Bar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95250</xdr:rowOff>
        </xdr:from>
        <xdr:to>
          <xdr:col>28</xdr:col>
          <xdr:colOff>23812</xdr:colOff>
          <xdr:row>10</xdr:row>
          <xdr:rowOff>314325</xdr:rowOff>
        </xdr:to>
        <xdr:sp macro="" textlink="">
          <xdr:nvSpPr>
            <xdr:cNvPr id="1034" name="Scroll Bar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57150</xdr:rowOff>
        </xdr:from>
        <xdr:to>
          <xdr:col>28</xdr:col>
          <xdr:colOff>23812</xdr:colOff>
          <xdr:row>11</xdr:row>
          <xdr:rowOff>276225</xdr:rowOff>
        </xdr:to>
        <xdr:sp macro="" textlink="">
          <xdr:nvSpPr>
            <xdr:cNvPr id="1035" name="Scroll Bar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57150</xdr:rowOff>
        </xdr:from>
        <xdr:to>
          <xdr:col>28</xdr:col>
          <xdr:colOff>23812</xdr:colOff>
          <xdr:row>12</xdr:row>
          <xdr:rowOff>276225</xdr:rowOff>
        </xdr:to>
        <xdr:sp macro="" textlink="">
          <xdr:nvSpPr>
            <xdr:cNvPr id="1036" name="Scroll Bar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76200</xdr:rowOff>
        </xdr:from>
        <xdr:to>
          <xdr:col>28</xdr:col>
          <xdr:colOff>23812</xdr:colOff>
          <xdr:row>13</xdr:row>
          <xdr:rowOff>295275</xdr:rowOff>
        </xdr:to>
        <xdr:sp macro="" textlink="">
          <xdr:nvSpPr>
            <xdr:cNvPr id="1037" name="Scroll Bar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57150</xdr:rowOff>
        </xdr:from>
        <xdr:to>
          <xdr:col>28</xdr:col>
          <xdr:colOff>23812</xdr:colOff>
          <xdr:row>14</xdr:row>
          <xdr:rowOff>276225</xdr:rowOff>
        </xdr:to>
        <xdr:sp macro="" textlink="">
          <xdr:nvSpPr>
            <xdr:cNvPr id="1038" name="Scroll Bar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57150</xdr:rowOff>
        </xdr:from>
        <xdr:to>
          <xdr:col>28</xdr:col>
          <xdr:colOff>42862</xdr:colOff>
          <xdr:row>15</xdr:row>
          <xdr:rowOff>276225</xdr:rowOff>
        </xdr:to>
        <xdr:sp macro="" textlink="">
          <xdr:nvSpPr>
            <xdr:cNvPr id="1039" name="Scroll Bar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66675</xdr:rowOff>
        </xdr:from>
        <xdr:to>
          <xdr:col>28</xdr:col>
          <xdr:colOff>42862</xdr:colOff>
          <xdr:row>16</xdr:row>
          <xdr:rowOff>285750</xdr:rowOff>
        </xdr:to>
        <xdr:sp macro="" textlink="">
          <xdr:nvSpPr>
            <xdr:cNvPr id="1040" name="Scroll Bar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66675</xdr:rowOff>
        </xdr:from>
        <xdr:to>
          <xdr:col>28</xdr:col>
          <xdr:colOff>42862</xdr:colOff>
          <xdr:row>17</xdr:row>
          <xdr:rowOff>285750</xdr:rowOff>
        </xdr:to>
        <xdr:sp macro="" textlink="">
          <xdr:nvSpPr>
            <xdr:cNvPr id="1041" name="Scroll Bar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47625</xdr:rowOff>
        </xdr:from>
        <xdr:to>
          <xdr:col>28</xdr:col>
          <xdr:colOff>33337</xdr:colOff>
          <xdr:row>18</xdr:row>
          <xdr:rowOff>266700</xdr:rowOff>
        </xdr:to>
        <xdr:sp macro="" textlink="">
          <xdr:nvSpPr>
            <xdr:cNvPr id="1042" name="Scroll Bar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104775</xdr:rowOff>
        </xdr:from>
        <xdr:to>
          <xdr:col>28</xdr:col>
          <xdr:colOff>23812</xdr:colOff>
          <xdr:row>19</xdr:row>
          <xdr:rowOff>323850</xdr:rowOff>
        </xdr:to>
        <xdr:sp macro="" textlink="">
          <xdr:nvSpPr>
            <xdr:cNvPr id="1043" name="Scroll Bar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57150</xdr:rowOff>
        </xdr:from>
        <xdr:to>
          <xdr:col>28</xdr:col>
          <xdr:colOff>23812</xdr:colOff>
          <xdr:row>20</xdr:row>
          <xdr:rowOff>276225</xdr:rowOff>
        </xdr:to>
        <xdr:sp macro="" textlink="">
          <xdr:nvSpPr>
            <xdr:cNvPr id="1044" name="Scroll Bar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104775</xdr:rowOff>
        </xdr:from>
        <xdr:to>
          <xdr:col>28</xdr:col>
          <xdr:colOff>23812</xdr:colOff>
          <xdr:row>21</xdr:row>
          <xdr:rowOff>323850</xdr:rowOff>
        </xdr:to>
        <xdr:sp macro="" textlink="">
          <xdr:nvSpPr>
            <xdr:cNvPr id="1045" name="Scroll Bar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57150</xdr:rowOff>
        </xdr:from>
        <xdr:to>
          <xdr:col>28</xdr:col>
          <xdr:colOff>23812</xdr:colOff>
          <xdr:row>22</xdr:row>
          <xdr:rowOff>276225</xdr:rowOff>
        </xdr:to>
        <xdr:sp macro="" textlink="">
          <xdr:nvSpPr>
            <xdr:cNvPr id="1046" name="Scroll Bar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104775</xdr:rowOff>
        </xdr:from>
        <xdr:to>
          <xdr:col>28</xdr:col>
          <xdr:colOff>23812</xdr:colOff>
          <xdr:row>23</xdr:row>
          <xdr:rowOff>323850</xdr:rowOff>
        </xdr:to>
        <xdr:sp macro="" textlink="">
          <xdr:nvSpPr>
            <xdr:cNvPr id="1047" name="Scroll Bar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104775</xdr:rowOff>
        </xdr:from>
        <xdr:to>
          <xdr:col>28</xdr:col>
          <xdr:colOff>23812</xdr:colOff>
          <xdr:row>24</xdr:row>
          <xdr:rowOff>323850</xdr:rowOff>
        </xdr:to>
        <xdr:sp macro="" textlink="">
          <xdr:nvSpPr>
            <xdr:cNvPr id="1048" name="Scroll Bar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57150</xdr:rowOff>
        </xdr:from>
        <xdr:to>
          <xdr:col>28</xdr:col>
          <xdr:colOff>23812</xdr:colOff>
          <xdr:row>25</xdr:row>
          <xdr:rowOff>276225</xdr:rowOff>
        </xdr:to>
        <xdr:sp macro="" textlink="">
          <xdr:nvSpPr>
            <xdr:cNvPr id="1049" name="Scroll Bar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104775</xdr:rowOff>
        </xdr:from>
        <xdr:to>
          <xdr:col>28</xdr:col>
          <xdr:colOff>23812</xdr:colOff>
          <xdr:row>26</xdr:row>
          <xdr:rowOff>323850</xdr:rowOff>
        </xdr:to>
        <xdr:sp macro="" textlink="">
          <xdr:nvSpPr>
            <xdr:cNvPr id="1050" name="Scroll Bar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57150</xdr:rowOff>
        </xdr:from>
        <xdr:to>
          <xdr:col>28</xdr:col>
          <xdr:colOff>23812</xdr:colOff>
          <xdr:row>27</xdr:row>
          <xdr:rowOff>276225</xdr:rowOff>
        </xdr:to>
        <xdr:sp macro="" textlink="">
          <xdr:nvSpPr>
            <xdr:cNvPr id="1051" name="Scroll Bar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104775</xdr:rowOff>
        </xdr:from>
        <xdr:to>
          <xdr:col>28</xdr:col>
          <xdr:colOff>23812</xdr:colOff>
          <xdr:row>28</xdr:row>
          <xdr:rowOff>323850</xdr:rowOff>
        </xdr:to>
        <xdr:sp macro="" textlink="">
          <xdr:nvSpPr>
            <xdr:cNvPr id="1052" name="Scroll Bar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104775</xdr:rowOff>
        </xdr:from>
        <xdr:to>
          <xdr:col>28</xdr:col>
          <xdr:colOff>23812</xdr:colOff>
          <xdr:row>29</xdr:row>
          <xdr:rowOff>323850</xdr:rowOff>
        </xdr:to>
        <xdr:sp macro="" textlink="">
          <xdr:nvSpPr>
            <xdr:cNvPr id="1053" name="Scroll Bar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104775</xdr:rowOff>
        </xdr:from>
        <xdr:to>
          <xdr:col>28</xdr:col>
          <xdr:colOff>23812</xdr:colOff>
          <xdr:row>30</xdr:row>
          <xdr:rowOff>323850</xdr:rowOff>
        </xdr:to>
        <xdr:sp macro="" textlink="">
          <xdr:nvSpPr>
            <xdr:cNvPr id="1054" name="Scroll Bar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104775</xdr:rowOff>
        </xdr:from>
        <xdr:to>
          <xdr:col>28</xdr:col>
          <xdr:colOff>23812</xdr:colOff>
          <xdr:row>31</xdr:row>
          <xdr:rowOff>323850</xdr:rowOff>
        </xdr:to>
        <xdr:sp macro="" textlink="">
          <xdr:nvSpPr>
            <xdr:cNvPr id="1055" name="Scroll Bar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104775</xdr:rowOff>
        </xdr:from>
        <xdr:to>
          <xdr:col>28</xdr:col>
          <xdr:colOff>23812</xdr:colOff>
          <xdr:row>32</xdr:row>
          <xdr:rowOff>323850</xdr:rowOff>
        </xdr:to>
        <xdr:sp macro="" textlink="">
          <xdr:nvSpPr>
            <xdr:cNvPr id="1056" name="Scroll Bar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57150</xdr:rowOff>
        </xdr:from>
        <xdr:to>
          <xdr:col>28</xdr:col>
          <xdr:colOff>23812</xdr:colOff>
          <xdr:row>33</xdr:row>
          <xdr:rowOff>276225</xdr:rowOff>
        </xdr:to>
        <xdr:sp macro="" textlink="">
          <xdr:nvSpPr>
            <xdr:cNvPr id="1058" name="Scroll Bar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57150</xdr:rowOff>
        </xdr:from>
        <xdr:to>
          <xdr:col>28</xdr:col>
          <xdr:colOff>23812</xdr:colOff>
          <xdr:row>34</xdr:row>
          <xdr:rowOff>276225</xdr:rowOff>
        </xdr:to>
        <xdr:sp macro="" textlink="">
          <xdr:nvSpPr>
            <xdr:cNvPr id="1059" name="Scroll Bar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57150</xdr:rowOff>
        </xdr:from>
        <xdr:to>
          <xdr:col>28</xdr:col>
          <xdr:colOff>23812</xdr:colOff>
          <xdr:row>35</xdr:row>
          <xdr:rowOff>276225</xdr:rowOff>
        </xdr:to>
        <xdr:sp macro="" textlink="">
          <xdr:nvSpPr>
            <xdr:cNvPr id="1060" name="Scroll Bar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57150</xdr:rowOff>
        </xdr:from>
        <xdr:to>
          <xdr:col>28</xdr:col>
          <xdr:colOff>23812</xdr:colOff>
          <xdr:row>36</xdr:row>
          <xdr:rowOff>276225</xdr:rowOff>
        </xdr:to>
        <xdr:sp macro="" textlink="">
          <xdr:nvSpPr>
            <xdr:cNvPr id="1061" name="Scroll Bar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95250</xdr:rowOff>
        </xdr:from>
        <xdr:to>
          <xdr:col>28</xdr:col>
          <xdr:colOff>23812</xdr:colOff>
          <xdr:row>37</xdr:row>
          <xdr:rowOff>314325</xdr:rowOff>
        </xdr:to>
        <xdr:sp macro="" textlink="">
          <xdr:nvSpPr>
            <xdr:cNvPr id="1062" name="Scroll Bar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57150</xdr:rowOff>
        </xdr:from>
        <xdr:to>
          <xdr:col>28</xdr:col>
          <xdr:colOff>23812</xdr:colOff>
          <xdr:row>38</xdr:row>
          <xdr:rowOff>276225</xdr:rowOff>
        </xdr:to>
        <xdr:sp macro="" textlink="">
          <xdr:nvSpPr>
            <xdr:cNvPr id="1063" name="Scroll Bar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76200</xdr:rowOff>
        </xdr:from>
        <xdr:to>
          <xdr:col>28</xdr:col>
          <xdr:colOff>23812</xdr:colOff>
          <xdr:row>39</xdr:row>
          <xdr:rowOff>295275</xdr:rowOff>
        </xdr:to>
        <xdr:sp macro="" textlink="">
          <xdr:nvSpPr>
            <xdr:cNvPr id="1064" name="Scroll Bar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57150</xdr:rowOff>
        </xdr:from>
        <xdr:to>
          <xdr:col>28</xdr:col>
          <xdr:colOff>23812</xdr:colOff>
          <xdr:row>40</xdr:row>
          <xdr:rowOff>276225</xdr:rowOff>
        </xdr:to>
        <xdr:sp macro="" textlink="">
          <xdr:nvSpPr>
            <xdr:cNvPr id="1065" name="Scroll Bar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85725</xdr:rowOff>
        </xdr:from>
        <xdr:to>
          <xdr:col>28</xdr:col>
          <xdr:colOff>23812</xdr:colOff>
          <xdr:row>41</xdr:row>
          <xdr:rowOff>304800</xdr:rowOff>
        </xdr:to>
        <xdr:sp macro="" textlink="">
          <xdr:nvSpPr>
            <xdr:cNvPr id="1066" name="Scroll Bar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57150</xdr:rowOff>
        </xdr:from>
        <xdr:to>
          <xdr:col>28</xdr:col>
          <xdr:colOff>23812</xdr:colOff>
          <xdr:row>42</xdr:row>
          <xdr:rowOff>276225</xdr:rowOff>
        </xdr:to>
        <xdr:sp macro="" textlink="">
          <xdr:nvSpPr>
            <xdr:cNvPr id="1067" name="Scroll Bar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57150</xdr:rowOff>
        </xdr:from>
        <xdr:to>
          <xdr:col>28</xdr:col>
          <xdr:colOff>23812</xdr:colOff>
          <xdr:row>43</xdr:row>
          <xdr:rowOff>276225</xdr:rowOff>
        </xdr:to>
        <xdr:sp macro="" textlink="">
          <xdr:nvSpPr>
            <xdr:cNvPr id="1068" name="Scroll Bar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57150</xdr:rowOff>
        </xdr:from>
        <xdr:to>
          <xdr:col>28</xdr:col>
          <xdr:colOff>23812</xdr:colOff>
          <xdr:row>44</xdr:row>
          <xdr:rowOff>276225</xdr:rowOff>
        </xdr:to>
        <xdr:sp macro="" textlink="">
          <xdr:nvSpPr>
            <xdr:cNvPr id="1069" name="Scroll Bar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57150</xdr:rowOff>
        </xdr:from>
        <xdr:to>
          <xdr:col>28</xdr:col>
          <xdr:colOff>23812</xdr:colOff>
          <xdr:row>45</xdr:row>
          <xdr:rowOff>276225</xdr:rowOff>
        </xdr:to>
        <xdr:sp macro="" textlink="">
          <xdr:nvSpPr>
            <xdr:cNvPr id="1070" name="Scroll Bar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57150</xdr:rowOff>
        </xdr:from>
        <xdr:to>
          <xdr:col>28</xdr:col>
          <xdr:colOff>23812</xdr:colOff>
          <xdr:row>46</xdr:row>
          <xdr:rowOff>276225</xdr:rowOff>
        </xdr:to>
        <xdr:sp macro="" textlink="">
          <xdr:nvSpPr>
            <xdr:cNvPr id="1071" name="Scroll Bar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57150</xdr:rowOff>
        </xdr:from>
        <xdr:to>
          <xdr:col>28</xdr:col>
          <xdr:colOff>23812</xdr:colOff>
          <xdr:row>47</xdr:row>
          <xdr:rowOff>276225</xdr:rowOff>
        </xdr:to>
        <xdr:sp macro="" textlink="">
          <xdr:nvSpPr>
            <xdr:cNvPr id="1072" name="Scroll Bar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57150</xdr:rowOff>
        </xdr:from>
        <xdr:to>
          <xdr:col>28</xdr:col>
          <xdr:colOff>23812</xdr:colOff>
          <xdr:row>48</xdr:row>
          <xdr:rowOff>276225</xdr:rowOff>
        </xdr:to>
        <xdr:sp macro="" textlink="">
          <xdr:nvSpPr>
            <xdr:cNvPr id="1073" name="Scroll Bar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57150</xdr:rowOff>
        </xdr:from>
        <xdr:to>
          <xdr:col>28</xdr:col>
          <xdr:colOff>23812</xdr:colOff>
          <xdr:row>49</xdr:row>
          <xdr:rowOff>276225</xdr:rowOff>
        </xdr:to>
        <xdr:sp macro="" textlink="">
          <xdr:nvSpPr>
            <xdr:cNvPr id="1074" name="Scroll Bar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57150</xdr:rowOff>
        </xdr:from>
        <xdr:to>
          <xdr:col>28</xdr:col>
          <xdr:colOff>23812</xdr:colOff>
          <xdr:row>50</xdr:row>
          <xdr:rowOff>276225</xdr:rowOff>
        </xdr:to>
        <xdr:sp macro="" textlink="">
          <xdr:nvSpPr>
            <xdr:cNvPr id="1075" name="Scroll Bar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57150</xdr:rowOff>
        </xdr:from>
        <xdr:to>
          <xdr:col>28</xdr:col>
          <xdr:colOff>23812</xdr:colOff>
          <xdr:row>51</xdr:row>
          <xdr:rowOff>276225</xdr:rowOff>
        </xdr:to>
        <xdr:sp macro="" textlink="">
          <xdr:nvSpPr>
            <xdr:cNvPr id="1076" name="Scroll Bar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5</xdr:col>
      <xdr:colOff>510912</xdr:colOff>
      <xdr:row>0</xdr:row>
      <xdr:rowOff>0</xdr:rowOff>
    </xdr:from>
    <xdr:to>
      <xdr:col>6</xdr:col>
      <xdr:colOff>774963</xdr:colOff>
      <xdr:row>0</xdr:row>
      <xdr:rowOff>818912</xdr:rowOff>
    </xdr:to>
    <xdr:pic>
      <xdr:nvPicPr>
        <xdr:cNvPr id="52" name="Afbeelding 51">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74087" y="0"/>
          <a:ext cx="873651" cy="8189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228972</xdr:colOff>
      <xdr:row>0</xdr:row>
      <xdr:rowOff>0</xdr:rowOff>
    </xdr:from>
    <xdr:to>
      <xdr:col>20</xdr:col>
      <xdr:colOff>1102623</xdr:colOff>
      <xdr:row>0</xdr:row>
      <xdr:rowOff>818912</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82772" y="0"/>
          <a:ext cx="873651" cy="8189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289560</xdr:colOff>
      <xdr:row>4</xdr:row>
      <xdr:rowOff>0</xdr:rowOff>
    </xdr:from>
    <xdr:to>
      <xdr:col>19</xdr:col>
      <xdr:colOff>167640</xdr:colOff>
      <xdr:row>24</xdr:row>
      <xdr:rowOff>7620</xdr:rowOff>
    </xdr:to>
    <xdr:sp macro="" textlink="">
      <xdr:nvSpPr>
        <xdr:cNvPr id="5" name="Rechthoek 4">
          <a:extLst>
            <a:ext uri="{FF2B5EF4-FFF2-40B4-BE49-F238E27FC236}">
              <a16:creationId xmlns:a16="http://schemas.microsoft.com/office/drawing/2014/main" id="{00000000-0008-0000-0300-000005000000}"/>
            </a:ext>
          </a:extLst>
        </xdr:cNvPr>
        <xdr:cNvSpPr/>
      </xdr:nvSpPr>
      <xdr:spPr>
        <a:xfrm>
          <a:off x="9502140" y="548640"/>
          <a:ext cx="868680" cy="3741420"/>
        </a:xfrm>
        <a:prstGeom prst="rect">
          <a:avLst/>
        </a:prstGeom>
        <a:gradFill>
          <a:gsLst>
            <a:gs pos="0">
              <a:srgbClr val="FF0000"/>
            </a:gs>
            <a:gs pos="50000">
              <a:srgbClr val="FFFF00"/>
            </a:gs>
            <a:gs pos="100000">
              <a:srgbClr val="008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0</xdr:col>
      <xdr:colOff>114300</xdr:colOff>
      <xdr:row>1</xdr:row>
      <xdr:rowOff>60960</xdr:rowOff>
    </xdr:from>
    <xdr:to>
      <xdr:col>14</xdr:col>
      <xdr:colOff>57150</xdr:colOff>
      <xdr:row>28</xdr:row>
      <xdr:rowOff>53340</xdr:rowOff>
    </xdr:to>
    <xdr:graphicFrame macro="">
      <xdr:nvGraphicFramePr>
        <xdr:cNvPr id="3" name="Grafiek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643890</xdr:colOff>
      <xdr:row>1</xdr:row>
      <xdr:rowOff>80010</xdr:rowOff>
    </xdr:from>
    <xdr:to>
      <xdr:col>20</xdr:col>
      <xdr:colOff>453390</xdr:colOff>
      <xdr:row>3</xdr:row>
      <xdr:rowOff>171450</xdr:rowOff>
    </xdr:to>
    <xdr:sp macro="" textlink="">
      <xdr:nvSpPr>
        <xdr:cNvPr id="8" name="Tekstvak 7">
          <a:extLst>
            <a:ext uri="{FF2B5EF4-FFF2-40B4-BE49-F238E27FC236}">
              <a16:creationId xmlns:a16="http://schemas.microsoft.com/office/drawing/2014/main" id="{00000000-0008-0000-0300-000008000000}"/>
            </a:ext>
          </a:extLst>
        </xdr:cNvPr>
        <xdr:cNvSpPr txBox="1"/>
      </xdr:nvSpPr>
      <xdr:spPr>
        <a:xfrm>
          <a:off x="8500110" y="994410"/>
          <a:ext cx="217932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2400">
              <a:solidFill>
                <a:schemeClr val="tx1">
                  <a:lumMod val="50000"/>
                  <a:lumOff val="50000"/>
                </a:schemeClr>
              </a:solidFill>
            </a:rPr>
            <a:t>Volwassenheid</a:t>
          </a:r>
        </a:p>
      </xdr:txBody>
    </xdr:sp>
    <xdr:clientData/>
  </xdr:twoCellAnchor>
  <xdr:twoCellAnchor>
    <xdr:from>
      <xdr:col>19</xdr:col>
      <xdr:colOff>342900</xdr:colOff>
      <xdr:row>9</xdr:row>
      <xdr:rowOff>76200</xdr:rowOff>
    </xdr:from>
    <xdr:to>
      <xdr:col>20</xdr:col>
      <xdr:colOff>434340</xdr:colOff>
      <xdr:row>18</xdr:row>
      <xdr:rowOff>91440</xdr:rowOff>
    </xdr:to>
    <xdr:sp macro="" textlink="">
      <xdr:nvSpPr>
        <xdr:cNvPr id="9" name="Tekstvak 8">
          <a:extLst>
            <a:ext uri="{FF2B5EF4-FFF2-40B4-BE49-F238E27FC236}">
              <a16:creationId xmlns:a16="http://schemas.microsoft.com/office/drawing/2014/main" id="{00000000-0008-0000-0300-000009000000}"/>
            </a:ext>
          </a:extLst>
        </xdr:cNvPr>
        <xdr:cNvSpPr txBox="1"/>
      </xdr:nvSpPr>
      <xdr:spPr>
        <a:xfrm rot="5400000">
          <a:off x="9959340" y="2110740"/>
          <a:ext cx="168402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800" b="0" i="1">
              <a:solidFill>
                <a:schemeClr val="tx1">
                  <a:lumMod val="50000"/>
                  <a:lumOff val="50000"/>
                </a:schemeClr>
              </a:solidFill>
            </a:rPr>
            <a:t>BEST PRACTICE</a:t>
          </a:r>
        </a:p>
      </xdr:txBody>
    </xdr:sp>
    <xdr:clientData/>
  </xdr:twoCellAnchor>
  <xdr:twoCellAnchor>
    <xdr:from>
      <xdr:col>14</xdr:col>
      <xdr:colOff>495300</xdr:colOff>
      <xdr:row>8</xdr:row>
      <xdr:rowOff>121920</xdr:rowOff>
    </xdr:from>
    <xdr:to>
      <xdr:col>15</xdr:col>
      <xdr:colOff>22860</xdr:colOff>
      <xdr:row>19</xdr:row>
      <xdr:rowOff>76200</xdr:rowOff>
    </xdr:to>
    <xdr:sp macro="" textlink="">
      <xdr:nvSpPr>
        <xdr:cNvPr id="12" name="Tekstvak 11">
          <a:extLst>
            <a:ext uri="{FF2B5EF4-FFF2-40B4-BE49-F238E27FC236}">
              <a16:creationId xmlns:a16="http://schemas.microsoft.com/office/drawing/2014/main" id="{00000000-0008-0000-0300-00000C000000}"/>
            </a:ext>
          </a:extLst>
        </xdr:cNvPr>
        <xdr:cNvSpPr txBox="1"/>
      </xdr:nvSpPr>
      <xdr:spPr>
        <a:xfrm rot="16200000">
          <a:off x="7989570" y="2137410"/>
          <a:ext cx="199644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800" b="0" i="1">
              <a:solidFill>
                <a:schemeClr val="tx1">
                  <a:lumMod val="50000"/>
                  <a:lumOff val="50000"/>
                </a:schemeClr>
              </a:solidFill>
            </a:rPr>
            <a:t>HUIDIGE</a:t>
          </a:r>
          <a:r>
            <a:rPr lang="nl-NL" sz="1800" b="0" i="1" baseline="0">
              <a:solidFill>
                <a:schemeClr val="tx1">
                  <a:lumMod val="50000"/>
                  <a:lumOff val="50000"/>
                </a:schemeClr>
              </a:solidFill>
            </a:rPr>
            <a:t> WAARDE</a:t>
          </a:r>
          <a:endParaRPr lang="nl-NL" sz="1800" b="0" i="1">
            <a:solidFill>
              <a:schemeClr val="tx1">
                <a:lumMod val="50000"/>
                <a:lumOff val="50000"/>
              </a:schemeClr>
            </a:solidFill>
          </a:endParaRPr>
        </a:p>
      </xdr:txBody>
    </xdr:sp>
    <xdr:clientData/>
  </xdr:twoCellAnchor>
  <xdr:twoCellAnchor>
    <xdr:from>
      <xdr:col>0</xdr:col>
      <xdr:colOff>121920</xdr:colOff>
      <xdr:row>25</xdr:row>
      <xdr:rowOff>72390</xdr:rowOff>
    </xdr:from>
    <xdr:to>
      <xdr:col>11</xdr:col>
      <xdr:colOff>38100</xdr:colOff>
      <xdr:row>45</xdr:row>
      <xdr:rowOff>68580</xdr:rowOff>
    </xdr:to>
    <xdr:graphicFrame macro="">
      <xdr:nvGraphicFramePr>
        <xdr:cNvPr id="2" name="Grafiek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68580</xdr:colOff>
      <xdr:row>25</xdr:row>
      <xdr:rowOff>72390</xdr:rowOff>
    </xdr:from>
    <xdr:to>
      <xdr:col>22</xdr:col>
      <xdr:colOff>45720</xdr:colOff>
      <xdr:row>44</xdr:row>
      <xdr:rowOff>129540</xdr:rowOff>
    </xdr:to>
    <xdr:graphicFrame macro="">
      <xdr:nvGraphicFramePr>
        <xdr:cNvPr id="4" name="Grafiek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62284</xdr:colOff>
      <xdr:row>0</xdr:row>
      <xdr:rowOff>0</xdr:rowOff>
    </xdr:from>
    <xdr:to>
      <xdr:col>20</xdr:col>
      <xdr:colOff>545410</xdr:colOff>
      <xdr:row>0</xdr:row>
      <xdr:rowOff>818912</xdr:rowOff>
    </xdr:to>
    <xdr:pic>
      <xdr:nvPicPr>
        <xdr:cNvPr id="13" name="Afbeelding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825409" y="0"/>
          <a:ext cx="873651" cy="81891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98"/>
  <sheetViews>
    <sheetView showGridLines="0" showRowColHeaders="0" tabSelected="1" workbookViewId="0">
      <selection activeCell="AC6" sqref="AC6"/>
    </sheetView>
  </sheetViews>
  <sheetFormatPr defaultRowHeight="14.25" x14ac:dyDescent="0.45"/>
  <cols>
    <col min="1" max="1" width="3.59765625" style="56" customWidth="1"/>
    <col min="7" max="7" width="9.3984375" customWidth="1"/>
    <col min="9" max="9" width="11" customWidth="1"/>
    <col min="10" max="10" width="11.59765625" customWidth="1"/>
    <col min="11" max="11" width="4.73046875" customWidth="1"/>
  </cols>
  <sheetData>
    <row r="1" spans="2:34" s="56" customFormat="1" x14ac:dyDescent="0.4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2:34" s="56" customFormat="1" ht="28.5" x14ac:dyDescent="0.85">
      <c r="B2" s="26"/>
      <c r="C2" s="49" t="s">
        <v>63</v>
      </c>
      <c r="D2" s="80"/>
      <c r="E2" s="80"/>
      <c r="F2" s="80"/>
      <c r="G2" s="80"/>
      <c r="H2" s="80"/>
      <c r="I2" s="80"/>
      <c r="J2" s="80"/>
      <c r="K2" s="26"/>
      <c r="L2" s="26"/>
      <c r="M2" s="26"/>
      <c r="N2" s="26"/>
      <c r="O2" s="26"/>
      <c r="P2" s="26"/>
      <c r="Q2" s="26"/>
      <c r="R2" s="26"/>
      <c r="S2" s="26"/>
      <c r="T2" s="26"/>
      <c r="U2" s="26"/>
      <c r="V2" s="26"/>
      <c r="W2" s="26"/>
      <c r="X2" s="26"/>
      <c r="Y2" s="26"/>
      <c r="Z2" s="26"/>
      <c r="AA2" s="26"/>
      <c r="AB2" s="26"/>
      <c r="AC2" s="26"/>
      <c r="AD2" s="26"/>
      <c r="AE2" s="26"/>
      <c r="AF2" s="26"/>
      <c r="AG2" s="26"/>
      <c r="AH2" s="26"/>
    </row>
    <row r="3" spans="2:34" s="56" customFormat="1" x14ac:dyDescent="0.45">
      <c r="B3" s="26"/>
      <c r="C3" s="80"/>
      <c r="D3" s="80"/>
      <c r="E3" s="80"/>
      <c r="F3" s="80"/>
      <c r="G3" s="80"/>
      <c r="H3" s="80"/>
      <c r="I3" s="80"/>
      <c r="J3" s="61" t="s">
        <v>154</v>
      </c>
      <c r="K3" s="26"/>
      <c r="L3" s="26"/>
      <c r="M3" s="26"/>
      <c r="N3" s="26"/>
      <c r="O3" s="26"/>
      <c r="P3" s="26"/>
      <c r="Q3" s="26"/>
      <c r="R3" s="26"/>
      <c r="S3" s="26"/>
      <c r="T3" s="26"/>
      <c r="U3" s="26"/>
      <c r="V3" s="26"/>
      <c r="W3" s="26"/>
      <c r="X3" s="26"/>
      <c r="Y3" s="26"/>
      <c r="Z3" s="26"/>
      <c r="AA3" s="26"/>
      <c r="AB3" s="26"/>
      <c r="AC3" s="26"/>
      <c r="AD3" s="26"/>
      <c r="AE3" s="26"/>
      <c r="AF3" s="26"/>
      <c r="AG3" s="26"/>
      <c r="AH3" s="26"/>
    </row>
    <row r="4" spans="2:34" x14ac:dyDescent="0.45">
      <c r="B4" s="26"/>
      <c r="C4" s="26"/>
      <c r="D4" s="26"/>
      <c r="E4" s="26"/>
      <c r="F4" s="26"/>
      <c r="G4" s="26"/>
      <c r="H4" s="26"/>
      <c r="I4" s="26"/>
      <c r="J4" s="26"/>
      <c r="K4" s="26"/>
      <c r="L4" s="26"/>
      <c r="M4" s="26"/>
      <c r="N4" s="70"/>
      <c r="O4" s="26"/>
      <c r="P4" s="26"/>
      <c r="Q4" s="26"/>
      <c r="R4" s="26"/>
      <c r="S4" s="26"/>
      <c r="T4" s="26"/>
      <c r="U4" s="26"/>
      <c r="V4" s="26"/>
      <c r="W4" s="26"/>
      <c r="X4" s="26"/>
      <c r="Y4" s="26"/>
      <c r="Z4" s="26"/>
      <c r="AA4" s="26"/>
      <c r="AB4" s="26"/>
      <c r="AC4" s="26"/>
      <c r="AD4" s="26"/>
      <c r="AE4" s="26"/>
      <c r="AF4" s="26"/>
      <c r="AG4" s="26"/>
      <c r="AH4" s="26"/>
    </row>
    <row r="5" spans="2:34" ht="14.45" customHeight="1" x14ac:dyDescent="0.45">
      <c r="B5" s="83" t="s">
        <v>184</v>
      </c>
      <c r="C5" s="83"/>
      <c r="D5" s="83"/>
      <c r="E5" s="83"/>
      <c r="F5" s="83"/>
      <c r="G5" s="83"/>
      <c r="H5" s="83"/>
      <c r="I5" s="83"/>
      <c r="J5" s="66"/>
      <c r="K5" s="66"/>
      <c r="L5" s="62"/>
      <c r="M5" s="62"/>
      <c r="N5" s="62"/>
      <c r="O5" s="62"/>
      <c r="P5" s="62"/>
      <c r="Q5" s="62"/>
      <c r="R5" s="26"/>
      <c r="S5" s="26"/>
      <c r="T5" s="26"/>
      <c r="U5" s="26"/>
      <c r="V5" s="26"/>
      <c r="W5" s="26"/>
      <c r="X5" s="26"/>
      <c r="Y5" s="26"/>
      <c r="Z5" s="26"/>
      <c r="AA5" s="26"/>
      <c r="AB5" s="26"/>
      <c r="AC5" s="26"/>
      <c r="AD5" s="26"/>
      <c r="AE5" s="26"/>
      <c r="AF5" s="26"/>
      <c r="AG5" s="26"/>
      <c r="AH5" s="26"/>
    </row>
    <row r="6" spans="2:34" x14ac:dyDescent="0.45">
      <c r="B6" s="83"/>
      <c r="C6" s="83"/>
      <c r="D6" s="83"/>
      <c r="E6" s="83"/>
      <c r="F6" s="83"/>
      <c r="G6" s="83"/>
      <c r="H6" s="83"/>
      <c r="I6" s="83"/>
      <c r="J6" s="66"/>
      <c r="K6" s="66"/>
      <c r="L6" s="62"/>
      <c r="M6" s="62"/>
      <c r="N6" s="62"/>
      <c r="O6" s="62"/>
      <c r="P6" s="62"/>
      <c r="Q6" s="62"/>
      <c r="R6" s="26"/>
      <c r="S6" s="26"/>
      <c r="T6" s="26"/>
      <c r="U6" s="26"/>
      <c r="V6" s="26"/>
      <c r="W6" s="26"/>
      <c r="X6" s="26"/>
      <c r="Y6" s="26"/>
      <c r="Z6" s="26"/>
      <c r="AA6" s="26"/>
      <c r="AB6" s="26"/>
      <c r="AC6" s="26"/>
      <c r="AD6" s="26"/>
      <c r="AE6" s="26"/>
      <c r="AF6" s="26"/>
      <c r="AG6" s="26"/>
      <c r="AH6" s="26"/>
    </row>
    <row r="7" spans="2:34" x14ac:dyDescent="0.45">
      <c r="B7" s="83"/>
      <c r="C7" s="83"/>
      <c r="D7" s="83"/>
      <c r="E7" s="83"/>
      <c r="F7" s="83"/>
      <c r="G7" s="83"/>
      <c r="H7" s="83"/>
      <c r="I7" s="83"/>
      <c r="J7" s="66"/>
      <c r="K7" s="66"/>
      <c r="L7" s="62"/>
      <c r="M7" s="62"/>
      <c r="N7" s="62"/>
      <c r="O7" s="62"/>
      <c r="P7" s="62"/>
      <c r="Q7" s="62"/>
      <c r="R7" s="26"/>
      <c r="S7" s="26"/>
      <c r="T7" s="26"/>
      <c r="U7" s="26"/>
      <c r="V7" s="26"/>
      <c r="W7" s="26"/>
      <c r="X7" s="26"/>
      <c r="Y7" s="26"/>
      <c r="Z7" s="26"/>
      <c r="AA7" s="26"/>
      <c r="AB7" s="26"/>
      <c r="AC7" s="26"/>
      <c r="AD7" s="26"/>
      <c r="AE7" s="26"/>
      <c r="AF7" s="26"/>
      <c r="AG7" s="26"/>
      <c r="AH7" s="26"/>
    </row>
    <row r="8" spans="2:34" x14ac:dyDescent="0.45">
      <c r="B8" s="83"/>
      <c r="C8" s="83"/>
      <c r="D8" s="83"/>
      <c r="E8" s="83"/>
      <c r="F8" s="83"/>
      <c r="G8" s="83"/>
      <c r="H8" s="83"/>
      <c r="I8" s="83"/>
      <c r="J8" s="66"/>
      <c r="K8" s="66"/>
      <c r="L8" s="62"/>
      <c r="M8" s="62"/>
      <c r="N8" s="62"/>
      <c r="O8" s="62"/>
      <c r="P8" s="62"/>
      <c r="Q8" s="62"/>
      <c r="R8" s="26"/>
      <c r="S8" s="26"/>
      <c r="T8" s="26"/>
      <c r="U8" s="26"/>
      <c r="V8" s="26"/>
      <c r="W8" s="26"/>
      <c r="X8" s="26"/>
      <c r="Y8" s="26"/>
      <c r="Z8" s="26"/>
      <c r="AA8" s="26"/>
      <c r="AB8" s="26"/>
      <c r="AC8" s="26"/>
      <c r="AD8" s="26"/>
      <c r="AE8" s="26"/>
      <c r="AF8" s="26"/>
      <c r="AG8" s="26"/>
      <c r="AH8" s="26"/>
    </row>
    <row r="9" spans="2:34" x14ac:dyDescent="0.45">
      <c r="B9" s="83"/>
      <c r="C9" s="83"/>
      <c r="D9" s="83"/>
      <c r="E9" s="83"/>
      <c r="F9" s="83"/>
      <c r="G9" s="83"/>
      <c r="H9" s="83"/>
      <c r="I9" s="83"/>
      <c r="J9" s="66"/>
      <c r="K9" s="66"/>
      <c r="L9" s="62"/>
      <c r="M9" s="62"/>
      <c r="N9" s="62"/>
      <c r="O9" s="62"/>
      <c r="P9" s="62"/>
      <c r="Q9" s="62"/>
      <c r="R9" s="26"/>
      <c r="S9" s="26"/>
      <c r="T9" s="26"/>
      <c r="U9" s="26"/>
      <c r="V9" s="26"/>
      <c r="W9" s="26"/>
      <c r="X9" s="26"/>
      <c r="Y9" s="26"/>
      <c r="Z9" s="26"/>
      <c r="AA9" s="26"/>
      <c r="AB9" s="26"/>
      <c r="AC9" s="26"/>
      <c r="AD9" s="26"/>
      <c r="AE9" s="26"/>
      <c r="AF9" s="26"/>
      <c r="AG9" s="26"/>
      <c r="AH9" s="26"/>
    </row>
    <row r="10" spans="2:34" x14ac:dyDescent="0.45">
      <c r="B10" s="83"/>
      <c r="C10" s="83"/>
      <c r="D10" s="83"/>
      <c r="E10" s="83"/>
      <c r="F10" s="83"/>
      <c r="G10" s="83"/>
      <c r="H10" s="83"/>
      <c r="I10" s="83"/>
      <c r="J10" s="66"/>
      <c r="K10" s="66"/>
      <c r="L10" s="62"/>
      <c r="M10" s="62"/>
      <c r="N10" s="62"/>
      <c r="O10" s="62"/>
      <c r="P10" s="62"/>
      <c r="Q10" s="62"/>
      <c r="R10" s="26"/>
      <c r="S10" s="26"/>
      <c r="T10" s="26"/>
      <c r="U10" s="26"/>
      <c r="V10" s="26"/>
      <c r="W10" s="26"/>
      <c r="X10" s="26"/>
      <c r="Y10" s="26"/>
      <c r="Z10" s="26"/>
      <c r="AA10" s="26"/>
      <c r="AB10" s="26"/>
      <c r="AC10" s="26"/>
      <c r="AD10" s="26"/>
      <c r="AE10" s="26"/>
      <c r="AF10" s="26"/>
      <c r="AG10" s="26"/>
      <c r="AH10" s="26"/>
    </row>
    <row r="11" spans="2:34" x14ac:dyDescent="0.45">
      <c r="B11" s="83"/>
      <c r="C11" s="83"/>
      <c r="D11" s="83"/>
      <c r="E11" s="83"/>
      <c r="F11" s="83"/>
      <c r="G11" s="83"/>
      <c r="H11" s="83"/>
      <c r="I11" s="83"/>
      <c r="J11" s="66"/>
      <c r="K11" s="66"/>
      <c r="L11" s="62"/>
      <c r="M11" s="62"/>
      <c r="N11" s="62"/>
      <c r="O11" s="62"/>
      <c r="P11" s="62"/>
      <c r="Q11" s="62"/>
      <c r="R11" s="26"/>
      <c r="S11" s="26"/>
      <c r="T11" s="26"/>
      <c r="U11" s="26"/>
      <c r="V11" s="26"/>
      <c r="W11" s="26"/>
      <c r="X11" s="26"/>
      <c r="Y11" s="26"/>
      <c r="Z11" s="26"/>
      <c r="AA11" s="26"/>
      <c r="AB11" s="26"/>
      <c r="AC11" s="26"/>
      <c r="AD11" s="26"/>
      <c r="AE11" s="26"/>
      <c r="AF11" s="26"/>
      <c r="AG11" s="26"/>
      <c r="AH11" s="26"/>
    </row>
    <row r="12" spans="2:34" x14ac:dyDescent="0.45">
      <c r="B12" s="83"/>
      <c r="C12" s="83"/>
      <c r="D12" s="83"/>
      <c r="E12" s="83"/>
      <c r="F12" s="83"/>
      <c r="G12" s="83"/>
      <c r="H12" s="83"/>
      <c r="I12" s="83"/>
      <c r="J12" s="66"/>
      <c r="K12" s="66"/>
      <c r="L12" s="62"/>
      <c r="M12" s="62"/>
      <c r="N12" s="62"/>
      <c r="O12" s="62"/>
      <c r="P12" s="62"/>
      <c r="Q12" s="62"/>
      <c r="R12" s="26"/>
      <c r="S12" s="26"/>
      <c r="T12" s="26"/>
      <c r="U12" s="26"/>
      <c r="V12" s="26"/>
      <c r="W12" s="26"/>
      <c r="X12" s="26"/>
      <c r="Y12" s="26"/>
      <c r="Z12" s="26"/>
      <c r="AA12" s="26"/>
      <c r="AB12" s="26"/>
      <c r="AC12" s="26"/>
      <c r="AD12" s="26"/>
      <c r="AE12" s="26"/>
      <c r="AF12" s="26"/>
      <c r="AG12" s="26"/>
      <c r="AH12" s="26"/>
    </row>
    <row r="13" spans="2:34" x14ac:dyDescent="0.45">
      <c r="B13" s="83"/>
      <c r="C13" s="83"/>
      <c r="D13" s="83"/>
      <c r="E13" s="83"/>
      <c r="F13" s="83"/>
      <c r="G13" s="83"/>
      <c r="H13" s="83"/>
      <c r="I13" s="83"/>
      <c r="J13" s="66"/>
      <c r="K13" s="66"/>
      <c r="L13" s="62"/>
      <c r="M13" s="62"/>
      <c r="N13" s="62"/>
      <c r="O13" s="62"/>
      <c r="P13" s="62"/>
      <c r="Q13" s="62"/>
      <c r="R13" s="26"/>
      <c r="S13" s="26"/>
      <c r="T13" s="26"/>
      <c r="U13" s="26"/>
      <c r="V13" s="26"/>
      <c r="W13" s="26"/>
      <c r="X13" s="26"/>
      <c r="Y13" s="26"/>
      <c r="Z13" s="26"/>
      <c r="AA13" s="26"/>
      <c r="AB13" s="26"/>
      <c r="AC13" s="26"/>
      <c r="AD13" s="26"/>
      <c r="AE13" s="26"/>
      <c r="AF13" s="26"/>
      <c r="AG13" s="26"/>
      <c r="AH13" s="26"/>
    </row>
    <row r="14" spans="2:34" x14ac:dyDescent="0.45">
      <c r="B14" s="83"/>
      <c r="C14" s="83"/>
      <c r="D14" s="83"/>
      <c r="E14" s="83"/>
      <c r="F14" s="83"/>
      <c r="G14" s="83"/>
      <c r="H14" s="83"/>
      <c r="I14" s="83"/>
      <c r="J14" s="66"/>
      <c r="K14" s="66"/>
      <c r="L14" s="62"/>
      <c r="M14" s="62"/>
      <c r="N14" s="62"/>
      <c r="O14" s="62"/>
      <c r="P14" s="62"/>
      <c r="Q14" s="62"/>
      <c r="R14" s="26"/>
      <c r="S14" s="26"/>
      <c r="T14" s="26"/>
      <c r="U14" s="26"/>
      <c r="V14" s="26"/>
      <c r="W14" s="26"/>
      <c r="X14" s="26"/>
      <c r="Y14" s="26"/>
      <c r="Z14" s="26"/>
      <c r="AA14" s="26"/>
      <c r="AB14" s="26"/>
      <c r="AC14" s="26"/>
      <c r="AD14" s="26"/>
      <c r="AE14" s="26"/>
      <c r="AF14" s="26"/>
      <c r="AG14" s="26"/>
      <c r="AH14" s="26"/>
    </row>
    <row r="15" spans="2:34" x14ac:dyDescent="0.45">
      <c r="B15" s="83"/>
      <c r="C15" s="83"/>
      <c r="D15" s="83"/>
      <c r="E15" s="83"/>
      <c r="F15" s="83"/>
      <c r="G15" s="83"/>
      <c r="H15" s="83"/>
      <c r="I15" s="83"/>
      <c r="J15" s="66"/>
      <c r="K15" s="66"/>
      <c r="L15" s="62"/>
      <c r="M15" s="62"/>
      <c r="N15" s="62"/>
      <c r="O15" s="62"/>
      <c r="P15" s="62"/>
      <c r="Q15" s="62"/>
      <c r="R15" s="26"/>
      <c r="S15" s="26"/>
      <c r="T15" s="26"/>
      <c r="U15" s="26"/>
      <c r="V15" s="26"/>
      <c r="W15" s="26"/>
      <c r="X15" s="26"/>
      <c r="Y15" s="26"/>
      <c r="Z15" s="26"/>
      <c r="AA15" s="26"/>
      <c r="AB15" s="26"/>
      <c r="AC15" s="26"/>
      <c r="AD15" s="26"/>
      <c r="AE15" s="26"/>
      <c r="AF15" s="26"/>
      <c r="AG15" s="26"/>
      <c r="AH15" s="26"/>
    </row>
    <row r="16" spans="2:34" x14ac:dyDescent="0.45">
      <c r="B16" s="83"/>
      <c r="C16" s="83"/>
      <c r="D16" s="83"/>
      <c r="E16" s="83"/>
      <c r="F16" s="83"/>
      <c r="G16" s="83"/>
      <c r="H16" s="83"/>
      <c r="I16" s="83"/>
      <c r="J16" s="66"/>
      <c r="K16" s="66"/>
      <c r="L16" s="62"/>
      <c r="M16" s="62"/>
      <c r="N16" s="62"/>
      <c r="O16" s="62"/>
      <c r="P16" s="62"/>
      <c r="Q16" s="62"/>
      <c r="R16" s="26"/>
      <c r="S16" s="26"/>
      <c r="T16" s="26"/>
      <c r="U16" s="26"/>
      <c r="V16" s="26"/>
      <c r="W16" s="26"/>
      <c r="X16" s="26"/>
      <c r="Y16" s="26"/>
      <c r="Z16" s="26"/>
      <c r="AA16" s="26"/>
      <c r="AB16" s="26"/>
      <c r="AC16" s="26"/>
      <c r="AD16" s="26"/>
      <c r="AE16" s="26"/>
      <c r="AF16" s="26"/>
      <c r="AG16" s="26"/>
      <c r="AH16" s="26"/>
    </row>
    <row r="17" spans="2:34" x14ac:dyDescent="0.45">
      <c r="B17" s="83"/>
      <c r="C17" s="83"/>
      <c r="D17" s="83"/>
      <c r="E17" s="83"/>
      <c r="F17" s="83"/>
      <c r="G17" s="83"/>
      <c r="H17" s="83"/>
      <c r="I17" s="83"/>
      <c r="J17" s="66"/>
      <c r="K17" s="66"/>
      <c r="L17" s="62"/>
      <c r="M17" s="62"/>
      <c r="N17" s="62"/>
      <c r="O17" s="62"/>
      <c r="P17" s="62"/>
      <c r="Q17" s="62"/>
      <c r="R17" s="26"/>
      <c r="S17" s="26"/>
      <c r="T17" s="26"/>
      <c r="U17" s="26"/>
      <c r="V17" s="26"/>
      <c r="W17" s="26"/>
      <c r="X17" s="26"/>
      <c r="Y17" s="26"/>
      <c r="Z17" s="26"/>
      <c r="AA17" s="26"/>
      <c r="AB17" s="26"/>
      <c r="AC17" s="26"/>
      <c r="AD17" s="26"/>
      <c r="AE17" s="26"/>
      <c r="AF17" s="26"/>
      <c r="AG17" s="26"/>
      <c r="AH17" s="26"/>
    </row>
    <row r="18" spans="2:34" x14ac:dyDescent="0.45">
      <c r="B18" s="83"/>
      <c r="C18" s="83"/>
      <c r="D18" s="83"/>
      <c r="E18" s="83"/>
      <c r="F18" s="83"/>
      <c r="G18" s="83"/>
      <c r="H18" s="83"/>
      <c r="I18" s="83"/>
      <c r="J18" s="66"/>
      <c r="K18" s="66"/>
      <c r="L18" s="62"/>
      <c r="M18" s="62"/>
      <c r="N18" s="62"/>
      <c r="O18" s="62"/>
      <c r="P18" s="62"/>
      <c r="Q18" s="62"/>
      <c r="R18" s="26"/>
      <c r="S18" s="26"/>
      <c r="T18" s="26"/>
      <c r="U18" s="26"/>
      <c r="V18" s="26"/>
      <c r="W18" s="26"/>
      <c r="X18" s="26"/>
      <c r="Y18" s="26"/>
      <c r="Z18" s="26"/>
      <c r="AA18" s="26"/>
      <c r="AB18" s="26"/>
      <c r="AC18" s="26"/>
      <c r="AD18" s="26"/>
      <c r="AE18" s="26"/>
      <c r="AF18" s="26"/>
      <c r="AG18" s="26"/>
      <c r="AH18" s="26"/>
    </row>
    <row r="19" spans="2:34" x14ac:dyDescent="0.45">
      <c r="B19" s="83"/>
      <c r="C19" s="83"/>
      <c r="D19" s="83"/>
      <c r="E19" s="83"/>
      <c r="F19" s="83"/>
      <c r="G19" s="83"/>
      <c r="H19" s="83"/>
      <c r="I19" s="83"/>
      <c r="J19" s="66"/>
      <c r="K19" s="66"/>
      <c r="L19" s="62"/>
      <c r="M19" s="62"/>
      <c r="N19" s="62"/>
      <c r="O19" s="62"/>
      <c r="P19" s="62"/>
      <c r="Q19" s="62"/>
      <c r="R19" s="26"/>
      <c r="S19" s="26"/>
      <c r="T19" s="26"/>
      <c r="U19" s="26"/>
      <c r="V19" s="26"/>
      <c r="W19" s="26"/>
      <c r="X19" s="26"/>
      <c r="Y19" s="26"/>
      <c r="Z19" s="26"/>
      <c r="AA19" s="26"/>
      <c r="AB19" s="26"/>
      <c r="AC19" s="26"/>
      <c r="AD19" s="26"/>
      <c r="AE19" s="26"/>
      <c r="AF19" s="26"/>
      <c r="AG19" s="26"/>
      <c r="AH19" s="26"/>
    </row>
    <row r="20" spans="2:34" x14ac:dyDescent="0.45">
      <c r="B20" s="83"/>
      <c r="C20" s="83"/>
      <c r="D20" s="83"/>
      <c r="E20" s="83"/>
      <c r="F20" s="83"/>
      <c r="G20" s="83"/>
      <c r="H20" s="83"/>
      <c r="I20" s="83"/>
      <c r="J20" s="66"/>
      <c r="K20" s="66"/>
      <c r="L20" s="62"/>
      <c r="M20" s="62"/>
      <c r="N20" s="62"/>
      <c r="O20" s="62"/>
      <c r="P20" s="62"/>
      <c r="Q20" s="62"/>
      <c r="R20" s="26"/>
      <c r="S20" s="26"/>
      <c r="T20" s="26"/>
      <c r="U20" s="26"/>
      <c r="V20" s="26"/>
      <c r="W20" s="26"/>
      <c r="X20" s="26"/>
      <c r="Y20" s="26"/>
      <c r="Z20" s="26"/>
      <c r="AA20" s="26"/>
      <c r="AB20" s="26"/>
      <c r="AC20" s="26"/>
      <c r="AD20" s="26"/>
      <c r="AE20" s="26"/>
      <c r="AF20" s="26"/>
      <c r="AG20" s="26"/>
      <c r="AH20" s="26"/>
    </row>
    <row r="21" spans="2:34" x14ac:dyDescent="0.45">
      <c r="B21" s="66"/>
      <c r="C21" s="66"/>
      <c r="D21" s="66"/>
      <c r="E21" s="66"/>
      <c r="F21" s="66"/>
      <c r="G21" s="66"/>
      <c r="H21" s="66"/>
      <c r="I21" s="66"/>
      <c r="J21" s="66"/>
      <c r="K21" s="66"/>
      <c r="L21" s="62"/>
      <c r="M21" s="62"/>
      <c r="N21" s="62"/>
      <c r="O21" s="62"/>
      <c r="P21" s="62"/>
      <c r="Q21" s="62"/>
      <c r="R21" s="26"/>
      <c r="S21" s="26"/>
      <c r="T21" s="26"/>
      <c r="U21" s="26"/>
      <c r="V21" s="26"/>
      <c r="W21" s="26"/>
      <c r="X21" s="26"/>
      <c r="Y21" s="26"/>
      <c r="Z21" s="26"/>
      <c r="AA21" s="26"/>
      <c r="AB21" s="26"/>
      <c r="AC21" s="26"/>
      <c r="AD21" s="26"/>
      <c r="AE21" s="26"/>
      <c r="AF21" s="26"/>
      <c r="AG21" s="26"/>
      <c r="AH21" s="26"/>
    </row>
    <row r="22" spans="2:34" ht="14.45" customHeight="1" x14ac:dyDescent="0.45">
      <c r="B22" s="82" t="s">
        <v>185</v>
      </c>
      <c r="C22" s="82"/>
      <c r="D22" s="82"/>
      <c r="E22" s="82"/>
      <c r="F22" s="82"/>
      <c r="G22" s="82"/>
      <c r="H22" s="82"/>
      <c r="I22" s="82"/>
      <c r="J22" s="66"/>
      <c r="K22" s="66"/>
      <c r="L22" s="62"/>
      <c r="M22" s="62"/>
      <c r="N22" s="62"/>
      <c r="O22" s="62"/>
      <c r="P22" s="62"/>
      <c r="Q22" s="62"/>
      <c r="R22" s="26"/>
      <c r="S22" s="26"/>
      <c r="T22" s="26"/>
      <c r="U22" s="26"/>
      <c r="V22" s="26"/>
      <c r="W22" s="26"/>
      <c r="X22" s="26"/>
      <c r="Y22" s="26"/>
      <c r="Z22" s="26"/>
      <c r="AA22" s="26"/>
      <c r="AB22" s="26"/>
      <c r="AC22" s="26"/>
      <c r="AD22" s="26"/>
      <c r="AE22" s="26"/>
      <c r="AF22" s="26"/>
      <c r="AG22" s="26"/>
      <c r="AH22" s="26"/>
    </row>
    <row r="23" spans="2:34" x14ac:dyDescent="0.45">
      <c r="B23" s="82"/>
      <c r="C23" s="82"/>
      <c r="D23" s="82"/>
      <c r="E23" s="82"/>
      <c r="F23" s="82"/>
      <c r="G23" s="82"/>
      <c r="H23" s="82"/>
      <c r="I23" s="82"/>
      <c r="J23" s="66"/>
      <c r="K23" s="66"/>
      <c r="L23" s="62"/>
      <c r="M23" s="62"/>
      <c r="N23" s="62"/>
      <c r="O23" s="62"/>
      <c r="P23" s="62"/>
      <c r="Q23" s="62"/>
      <c r="R23" s="26"/>
      <c r="S23" s="26"/>
      <c r="T23" s="26"/>
      <c r="U23" s="26"/>
      <c r="V23" s="26"/>
      <c r="W23" s="26"/>
      <c r="X23" s="26"/>
      <c r="Y23" s="26"/>
      <c r="Z23" s="26"/>
      <c r="AA23" s="26"/>
      <c r="AB23" s="26"/>
      <c r="AC23" s="26"/>
      <c r="AD23" s="26"/>
      <c r="AE23" s="26"/>
      <c r="AF23" s="26"/>
      <c r="AG23" s="26"/>
      <c r="AH23" s="26"/>
    </row>
    <row r="24" spans="2:34" x14ac:dyDescent="0.45">
      <c r="B24" s="82"/>
      <c r="C24" s="82"/>
      <c r="D24" s="82"/>
      <c r="E24" s="82"/>
      <c r="F24" s="82"/>
      <c r="G24" s="82"/>
      <c r="H24" s="82"/>
      <c r="I24" s="82"/>
      <c r="J24" s="66"/>
      <c r="K24" s="66"/>
      <c r="L24" s="62"/>
      <c r="M24" s="62"/>
      <c r="N24" s="62"/>
      <c r="O24" s="62"/>
      <c r="P24" s="62"/>
      <c r="Q24" s="62"/>
      <c r="R24" s="26"/>
      <c r="S24" s="26"/>
      <c r="T24" s="26"/>
      <c r="U24" s="26"/>
      <c r="V24" s="26"/>
      <c r="W24" s="26"/>
      <c r="X24" s="26"/>
      <c r="Y24" s="26"/>
      <c r="Z24" s="26"/>
      <c r="AA24" s="26"/>
      <c r="AB24" s="26"/>
      <c r="AC24" s="26"/>
      <c r="AD24" s="26"/>
      <c r="AE24" s="26"/>
      <c r="AF24" s="26"/>
      <c r="AG24" s="26"/>
      <c r="AH24" s="26"/>
    </row>
    <row r="25" spans="2:34" x14ac:dyDescent="0.45">
      <c r="B25" s="82"/>
      <c r="C25" s="82"/>
      <c r="D25" s="82"/>
      <c r="E25" s="82"/>
      <c r="F25" s="82"/>
      <c r="G25" s="82"/>
      <c r="H25" s="82"/>
      <c r="I25" s="82"/>
      <c r="J25" s="66"/>
      <c r="K25" s="66"/>
      <c r="L25" s="62"/>
      <c r="M25" s="62"/>
      <c r="N25" s="62"/>
      <c r="O25" s="62"/>
      <c r="P25" s="62"/>
      <c r="Q25" s="62"/>
      <c r="R25" s="26"/>
      <c r="S25" s="26"/>
      <c r="T25" s="26"/>
      <c r="U25" s="26"/>
      <c r="V25" s="26"/>
      <c r="W25" s="26"/>
      <c r="X25" s="26"/>
      <c r="Y25" s="26"/>
      <c r="Z25" s="26"/>
      <c r="AA25" s="26"/>
      <c r="AB25" s="26"/>
      <c r="AC25" s="26"/>
      <c r="AD25" s="26"/>
      <c r="AE25" s="26"/>
      <c r="AF25" s="26"/>
      <c r="AG25" s="26"/>
      <c r="AH25" s="26"/>
    </row>
    <row r="26" spans="2:34" x14ac:dyDescent="0.45">
      <c r="B26" s="82"/>
      <c r="C26" s="82"/>
      <c r="D26" s="82"/>
      <c r="E26" s="82"/>
      <c r="F26" s="82"/>
      <c r="G26" s="82"/>
      <c r="H26" s="82"/>
      <c r="I26" s="82"/>
      <c r="J26" s="66"/>
      <c r="K26" s="66"/>
      <c r="L26" s="62"/>
      <c r="M26" s="62"/>
      <c r="N26" s="62"/>
      <c r="O26" s="62"/>
      <c r="P26" s="62"/>
      <c r="Q26" s="62"/>
      <c r="R26" s="26"/>
      <c r="S26" s="26"/>
      <c r="T26" s="26"/>
      <c r="U26" s="26"/>
      <c r="V26" s="26"/>
      <c r="W26" s="26"/>
      <c r="X26" s="26"/>
      <c r="Y26" s="26"/>
      <c r="Z26" s="26"/>
      <c r="AA26" s="26"/>
      <c r="AB26" s="26"/>
      <c r="AC26" s="26"/>
      <c r="AD26" s="26"/>
      <c r="AE26" s="26"/>
      <c r="AF26" s="26"/>
      <c r="AG26" s="26"/>
      <c r="AH26" s="26"/>
    </row>
    <row r="27" spans="2:34" x14ac:dyDescent="0.45">
      <c r="B27" s="82"/>
      <c r="C27" s="82"/>
      <c r="D27" s="82"/>
      <c r="E27" s="82"/>
      <c r="F27" s="82"/>
      <c r="G27" s="82"/>
      <c r="H27" s="82"/>
      <c r="I27" s="82"/>
      <c r="J27" s="66"/>
      <c r="K27" s="66"/>
      <c r="L27" s="62"/>
      <c r="M27" s="62"/>
      <c r="N27" s="62"/>
      <c r="O27" s="62"/>
      <c r="P27" s="62"/>
      <c r="Q27" s="62"/>
      <c r="R27" s="26"/>
      <c r="S27" s="26"/>
      <c r="T27" s="26"/>
      <c r="U27" s="26"/>
      <c r="V27" s="26"/>
      <c r="W27" s="26"/>
      <c r="X27" s="26"/>
      <c r="Y27" s="26"/>
      <c r="Z27" s="26"/>
      <c r="AA27" s="26"/>
      <c r="AB27" s="26"/>
      <c r="AC27" s="26"/>
      <c r="AD27" s="26"/>
      <c r="AE27" s="26"/>
      <c r="AF27" s="26"/>
      <c r="AG27" s="26"/>
      <c r="AH27" s="26"/>
    </row>
    <row r="28" spans="2:34" x14ac:dyDescent="0.45">
      <c r="B28" s="82"/>
      <c r="C28" s="82"/>
      <c r="D28" s="82"/>
      <c r="E28" s="82"/>
      <c r="F28" s="82"/>
      <c r="G28" s="82"/>
      <c r="H28" s="82"/>
      <c r="I28" s="82"/>
      <c r="J28" s="66"/>
      <c r="K28" s="66"/>
      <c r="L28" s="62"/>
      <c r="M28" s="62"/>
      <c r="N28" s="62"/>
      <c r="O28" s="62"/>
      <c r="P28" s="62"/>
      <c r="Q28" s="62"/>
      <c r="R28" s="26"/>
      <c r="S28" s="26"/>
      <c r="T28" s="26"/>
      <c r="U28" s="26"/>
      <c r="V28" s="26"/>
      <c r="W28" s="26"/>
      <c r="X28" s="26"/>
      <c r="Y28" s="26"/>
      <c r="Z28" s="26"/>
      <c r="AA28" s="26"/>
      <c r="AB28" s="26"/>
      <c r="AC28" s="26"/>
      <c r="AD28" s="26"/>
      <c r="AE28" s="26"/>
      <c r="AF28" s="26"/>
      <c r="AG28" s="26"/>
      <c r="AH28" s="26"/>
    </row>
    <row r="29" spans="2:34" x14ac:dyDescent="0.45">
      <c r="B29" s="82"/>
      <c r="C29" s="82"/>
      <c r="D29" s="82"/>
      <c r="E29" s="82"/>
      <c r="F29" s="82"/>
      <c r="G29" s="82"/>
      <c r="H29" s="82"/>
      <c r="I29" s="82"/>
      <c r="J29" s="66"/>
      <c r="K29" s="66"/>
      <c r="L29" s="62"/>
      <c r="M29" s="62"/>
      <c r="N29" s="62"/>
      <c r="O29" s="62"/>
      <c r="P29" s="62"/>
      <c r="Q29" s="62"/>
      <c r="R29" s="26"/>
      <c r="S29" s="26"/>
      <c r="T29" s="26"/>
      <c r="U29" s="26"/>
      <c r="V29" s="26"/>
      <c r="W29" s="26"/>
      <c r="X29" s="26"/>
      <c r="Y29" s="26"/>
      <c r="Z29" s="26"/>
      <c r="AA29" s="26"/>
      <c r="AB29" s="26"/>
      <c r="AC29" s="26"/>
      <c r="AD29" s="26"/>
      <c r="AE29" s="26"/>
      <c r="AF29" s="26"/>
      <c r="AG29" s="26"/>
      <c r="AH29" s="26"/>
    </row>
    <row r="30" spans="2:34" x14ac:dyDescent="0.45">
      <c r="B30" s="82"/>
      <c r="C30" s="82"/>
      <c r="D30" s="82"/>
      <c r="E30" s="82"/>
      <c r="F30" s="82"/>
      <c r="G30" s="82"/>
      <c r="H30" s="82"/>
      <c r="I30" s="82"/>
      <c r="J30" s="66"/>
      <c r="K30" s="66"/>
      <c r="L30" s="62"/>
      <c r="M30" s="62"/>
      <c r="N30" s="62"/>
      <c r="O30" s="62"/>
      <c r="P30" s="62"/>
      <c r="Q30" s="62"/>
      <c r="R30" s="26"/>
      <c r="S30" s="26"/>
      <c r="T30" s="26"/>
      <c r="U30" s="26"/>
      <c r="V30" s="26"/>
      <c r="W30" s="26"/>
      <c r="X30" s="26"/>
      <c r="Y30" s="26"/>
      <c r="Z30" s="26"/>
      <c r="AA30" s="26"/>
      <c r="AB30" s="26"/>
      <c r="AC30" s="26"/>
      <c r="AD30" s="26"/>
      <c r="AE30" s="26"/>
      <c r="AF30" s="26"/>
      <c r="AG30" s="26"/>
      <c r="AH30" s="26"/>
    </row>
    <row r="31" spans="2:34" x14ac:dyDescent="0.45">
      <c r="B31" s="82"/>
      <c r="C31" s="82"/>
      <c r="D31" s="82"/>
      <c r="E31" s="82"/>
      <c r="F31" s="82"/>
      <c r="G31" s="82"/>
      <c r="H31" s="82"/>
      <c r="I31" s="82"/>
      <c r="J31" s="66"/>
      <c r="K31" s="66"/>
      <c r="L31" s="62"/>
      <c r="M31" s="62"/>
      <c r="N31" s="62"/>
      <c r="O31" s="62"/>
      <c r="P31" s="62"/>
      <c r="Q31" s="62"/>
      <c r="R31" s="26"/>
      <c r="S31" s="26"/>
      <c r="T31" s="26"/>
      <c r="U31" s="26"/>
      <c r="V31" s="26"/>
      <c r="W31" s="26"/>
      <c r="X31" s="26"/>
      <c r="Y31" s="26"/>
      <c r="Z31" s="26"/>
      <c r="AA31" s="26"/>
      <c r="AB31" s="26"/>
      <c r="AC31" s="26"/>
      <c r="AD31" s="26"/>
      <c r="AE31" s="26"/>
      <c r="AF31" s="26"/>
      <c r="AG31" s="26"/>
      <c r="AH31" s="26"/>
    </row>
    <row r="32" spans="2:34" x14ac:dyDescent="0.45">
      <c r="B32" s="82"/>
      <c r="C32" s="82"/>
      <c r="D32" s="82"/>
      <c r="E32" s="82"/>
      <c r="F32" s="82"/>
      <c r="G32" s="82"/>
      <c r="H32" s="82"/>
      <c r="I32" s="82"/>
      <c r="J32" s="66"/>
      <c r="K32" s="66"/>
      <c r="L32" s="62"/>
      <c r="M32" s="62"/>
      <c r="N32" s="62"/>
      <c r="O32" s="62"/>
      <c r="P32" s="62"/>
      <c r="Q32" s="62"/>
      <c r="R32" s="26"/>
      <c r="S32" s="26"/>
      <c r="T32" s="26"/>
      <c r="U32" s="26"/>
      <c r="V32" s="26"/>
      <c r="W32" s="26"/>
      <c r="X32" s="26"/>
      <c r="Y32" s="26"/>
      <c r="Z32" s="26"/>
      <c r="AA32" s="26"/>
      <c r="AB32" s="26"/>
      <c r="AC32" s="26"/>
      <c r="AD32" s="26"/>
      <c r="AE32" s="26"/>
      <c r="AF32" s="26"/>
      <c r="AG32" s="26"/>
      <c r="AH32" s="26"/>
    </row>
    <row r="33" spans="1:34" x14ac:dyDescent="0.45">
      <c r="B33" s="82"/>
      <c r="C33" s="82"/>
      <c r="D33" s="82"/>
      <c r="E33" s="82"/>
      <c r="F33" s="82"/>
      <c r="G33" s="82"/>
      <c r="H33" s="82"/>
      <c r="I33" s="82"/>
      <c r="J33" s="66"/>
      <c r="K33" s="66"/>
      <c r="L33" s="62"/>
      <c r="M33" s="62"/>
      <c r="N33" s="62"/>
      <c r="O33" s="62"/>
      <c r="P33" s="62"/>
      <c r="Q33" s="62"/>
      <c r="R33" s="26"/>
      <c r="S33" s="26"/>
      <c r="T33" s="26"/>
      <c r="U33" s="26"/>
      <c r="V33" s="26"/>
      <c r="W33" s="26"/>
      <c r="X33" s="26"/>
      <c r="Y33" s="26"/>
      <c r="Z33" s="26"/>
      <c r="AA33" s="26"/>
      <c r="AB33" s="26"/>
      <c r="AC33" s="26"/>
      <c r="AD33" s="26"/>
      <c r="AE33" s="26"/>
      <c r="AF33" s="26"/>
      <c r="AG33" s="26"/>
      <c r="AH33" s="26"/>
    </row>
    <row r="34" spans="1:34" x14ac:dyDescent="0.45">
      <c r="B34" s="82"/>
      <c r="C34" s="82"/>
      <c r="D34" s="82"/>
      <c r="E34" s="82"/>
      <c r="F34" s="82"/>
      <c r="G34" s="82"/>
      <c r="H34" s="82"/>
      <c r="I34" s="82"/>
      <c r="J34" s="66"/>
      <c r="K34" s="66"/>
      <c r="L34" s="62"/>
      <c r="M34" s="62"/>
      <c r="N34" s="62"/>
      <c r="O34" s="62"/>
      <c r="P34" s="62"/>
      <c r="Q34" s="62"/>
      <c r="R34" s="26"/>
      <c r="S34" s="26"/>
      <c r="T34" s="26"/>
      <c r="U34" s="26"/>
      <c r="V34" s="26"/>
      <c r="W34" s="26"/>
      <c r="X34" s="26"/>
      <c r="Y34" s="26"/>
      <c r="Z34" s="26"/>
      <c r="AA34" s="26"/>
      <c r="AB34" s="26"/>
      <c r="AC34" s="26"/>
      <c r="AD34" s="26"/>
      <c r="AE34" s="26"/>
      <c r="AF34" s="26"/>
      <c r="AG34" s="26"/>
      <c r="AH34" s="26"/>
    </row>
    <row r="35" spans="1:34" x14ac:dyDescent="0.45">
      <c r="B35" s="82"/>
      <c r="C35" s="82"/>
      <c r="D35" s="82"/>
      <c r="E35" s="82"/>
      <c r="F35" s="82"/>
      <c r="G35" s="82"/>
      <c r="H35" s="82"/>
      <c r="I35" s="82"/>
      <c r="J35" s="66"/>
      <c r="K35" s="66"/>
      <c r="L35" s="62"/>
      <c r="M35" s="62"/>
      <c r="N35" s="62"/>
      <c r="O35" s="62"/>
      <c r="P35" s="62"/>
      <c r="Q35" s="67" t="s">
        <v>146</v>
      </c>
      <c r="R35" s="26"/>
      <c r="S35" s="26"/>
      <c r="T35" s="26"/>
      <c r="U35" s="26"/>
      <c r="V35" s="26"/>
      <c r="W35" s="26"/>
      <c r="X35" s="26"/>
      <c r="Y35" s="26"/>
      <c r="Z35" s="26"/>
      <c r="AA35" s="26"/>
      <c r="AB35" s="26"/>
      <c r="AC35" s="26"/>
      <c r="AD35" s="26"/>
      <c r="AE35" s="26"/>
      <c r="AF35" s="26"/>
      <c r="AG35" s="26"/>
      <c r="AH35" s="26"/>
    </row>
    <row r="36" spans="1:34" s="56" customFormat="1" x14ac:dyDescent="0.45">
      <c r="A36" s="65"/>
      <c r="B36" s="63"/>
      <c r="C36" s="63"/>
      <c r="D36" s="63"/>
      <c r="E36" s="63"/>
      <c r="F36" s="63"/>
      <c r="G36" s="63"/>
      <c r="H36" s="63"/>
      <c r="I36" s="63"/>
      <c r="J36" s="63"/>
      <c r="K36" s="63"/>
      <c r="L36" s="64"/>
      <c r="M36" s="64"/>
      <c r="N36" s="64"/>
      <c r="O36" s="64"/>
      <c r="P36" s="64"/>
      <c r="Q36" s="64"/>
      <c r="R36" s="65"/>
      <c r="S36" s="65"/>
      <c r="T36" s="65"/>
      <c r="U36" s="65"/>
      <c r="V36" s="65"/>
      <c r="W36" s="65"/>
      <c r="X36" s="65"/>
      <c r="Y36" s="65"/>
      <c r="Z36" s="65"/>
      <c r="AA36" s="65"/>
      <c r="AB36" s="65"/>
      <c r="AC36" s="65"/>
      <c r="AD36" s="65"/>
      <c r="AE36" s="65"/>
      <c r="AF36" s="65"/>
      <c r="AG36" s="65"/>
    </row>
    <row r="37" spans="1:34" ht="14.45" customHeight="1" x14ac:dyDescent="0.45">
      <c r="A37" s="65"/>
      <c r="B37" s="86" t="s">
        <v>193</v>
      </c>
      <c r="C37" s="86"/>
      <c r="D37" s="86"/>
      <c r="E37" s="86"/>
      <c r="F37" s="86"/>
      <c r="G37" s="84"/>
      <c r="H37" s="85"/>
      <c r="I37" s="85"/>
      <c r="J37" s="85"/>
      <c r="K37" s="85"/>
      <c r="L37" s="64"/>
      <c r="M37" s="64"/>
      <c r="N37" s="64"/>
      <c r="O37" s="64"/>
      <c r="P37" s="64"/>
      <c r="Q37" s="64"/>
      <c r="R37" s="65"/>
      <c r="S37" s="65"/>
      <c r="T37" s="65"/>
      <c r="U37" s="65"/>
      <c r="V37" s="65"/>
      <c r="W37" s="65"/>
      <c r="X37" s="65"/>
      <c r="Y37" s="65"/>
      <c r="Z37" s="65"/>
      <c r="AA37" s="65"/>
      <c r="AB37" s="65"/>
      <c r="AC37" s="65"/>
      <c r="AD37" s="65"/>
      <c r="AE37" s="65"/>
      <c r="AF37" s="65"/>
      <c r="AG37" s="65"/>
    </row>
    <row r="38" spans="1:34" x14ac:dyDescent="0.45">
      <c r="A38" s="65"/>
      <c r="B38" s="86"/>
      <c r="C38" s="86"/>
      <c r="D38" s="86"/>
      <c r="E38" s="86"/>
      <c r="F38" s="86"/>
      <c r="G38" s="85"/>
      <c r="H38" s="85"/>
      <c r="I38" s="85"/>
      <c r="J38" s="85"/>
      <c r="K38" s="85"/>
      <c r="L38" s="64"/>
      <c r="M38" s="64"/>
      <c r="N38" s="64"/>
      <c r="O38" s="64"/>
      <c r="P38" s="64"/>
      <c r="Q38" s="64"/>
      <c r="R38" s="65"/>
      <c r="S38" s="65"/>
      <c r="T38" s="65"/>
      <c r="U38" s="65"/>
      <c r="V38" s="65"/>
      <c r="W38" s="65"/>
      <c r="X38" s="65"/>
      <c r="Y38" s="65"/>
      <c r="Z38" s="65"/>
      <c r="AA38" s="65"/>
      <c r="AB38" s="65"/>
      <c r="AC38" s="65"/>
      <c r="AD38" s="65"/>
      <c r="AE38" s="65"/>
      <c r="AF38" s="65"/>
      <c r="AG38" s="65"/>
    </row>
    <row r="39" spans="1:34" x14ac:dyDescent="0.45">
      <c r="A39" s="65"/>
      <c r="B39" s="86"/>
      <c r="C39" s="86"/>
      <c r="D39" s="86"/>
      <c r="E39" s="86"/>
      <c r="F39" s="86"/>
      <c r="G39" s="85"/>
      <c r="H39" s="85"/>
      <c r="I39" s="85"/>
      <c r="J39" s="85"/>
      <c r="K39" s="85"/>
      <c r="L39" s="64"/>
      <c r="M39" s="64"/>
      <c r="N39" s="64"/>
      <c r="O39" s="64"/>
      <c r="P39" s="64"/>
      <c r="Q39" s="64"/>
      <c r="R39" s="65"/>
      <c r="S39" s="65"/>
      <c r="T39" s="65"/>
      <c r="U39" s="65"/>
      <c r="V39" s="65"/>
      <c r="W39" s="65"/>
      <c r="X39" s="65"/>
      <c r="Y39" s="65"/>
      <c r="Z39" s="65"/>
      <c r="AA39" s="65"/>
      <c r="AB39" s="65"/>
      <c r="AC39" s="65"/>
      <c r="AD39" s="65"/>
      <c r="AE39" s="65"/>
      <c r="AF39" s="65"/>
      <c r="AG39" s="65"/>
    </row>
    <row r="40" spans="1:34" x14ac:dyDescent="0.45">
      <c r="A40" s="65"/>
      <c r="B40" s="86"/>
      <c r="C40" s="86"/>
      <c r="D40" s="86"/>
      <c r="E40" s="86"/>
      <c r="F40" s="86"/>
      <c r="G40" s="85"/>
      <c r="H40" s="85"/>
      <c r="I40" s="85"/>
      <c r="J40" s="85"/>
      <c r="K40" s="85"/>
      <c r="L40" s="65"/>
      <c r="M40" s="65"/>
      <c r="N40" s="65"/>
      <c r="O40" s="65"/>
      <c r="P40" s="65"/>
      <c r="Q40" s="65"/>
      <c r="R40" s="65"/>
      <c r="S40" s="65"/>
      <c r="T40" s="65"/>
      <c r="U40" s="65"/>
      <c r="V40" s="65"/>
      <c r="W40" s="65"/>
      <c r="X40" s="65"/>
      <c r="Y40" s="65"/>
      <c r="Z40" s="65"/>
      <c r="AA40" s="65"/>
      <c r="AB40" s="65"/>
      <c r="AC40" s="65"/>
      <c r="AD40" s="65"/>
      <c r="AE40" s="65"/>
      <c r="AF40" s="65"/>
      <c r="AG40" s="65"/>
    </row>
    <row r="41" spans="1:34" x14ac:dyDescent="0.45">
      <c r="A41" s="65"/>
      <c r="B41" s="86"/>
      <c r="C41" s="86"/>
      <c r="D41" s="86"/>
      <c r="E41" s="86"/>
      <c r="F41" s="86"/>
      <c r="G41" s="85"/>
      <c r="H41" s="85"/>
      <c r="I41" s="85"/>
      <c r="J41" s="85"/>
      <c r="K41" s="85"/>
      <c r="L41" s="65"/>
      <c r="M41" s="65"/>
      <c r="N41" s="65"/>
      <c r="O41" s="65"/>
      <c r="P41" s="65"/>
      <c r="Q41" s="65"/>
      <c r="R41" s="65"/>
      <c r="S41" s="65"/>
      <c r="T41" s="65"/>
      <c r="U41" s="65"/>
      <c r="V41" s="65"/>
      <c r="W41" s="65"/>
      <c r="X41" s="65"/>
      <c r="Y41" s="65"/>
      <c r="Z41" s="65"/>
      <c r="AA41" s="65"/>
      <c r="AB41" s="65"/>
      <c r="AC41" s="65"/>
      <c r="AD41" s="65"/>
      <c r="AE41" s="65"/>
      <c r="AF41" s="65"/>
      <c r="AG41" s="65"/>
    </row>
    <row r="42" spans="1:34" x14ac:dyDescent="0.45">
      <c r="A42" s="65"/>
      <c r="B42" s="86"/>
      <c r="C42" s="86"/>
      <c r="D42" s="86"/>
      <c r="E42" s="86"/>
      <c r="F42" s="86"/>
      <c r="G42" s="85"/>
      <c r="H42" s="85"/>
      <c r="I42" s="85"/>
      <c r="J42" s="85"/>
      <c r="K42" s="85"/>
      <c r="L42" s="65"/>
      <c r="M42" s="65"/>
      <c r="N42" s="65"/>
      <c r="O42" s="65"/>
      <c r="P42" s="65"/>
      <c r="Q42" s="65"/>
      <c r="R42" s="65"/>
      <c r="S42" s="65"/>
      <c r="T42" s="65"/>
      <c r="U42" s="65"/>
      <c r="V42" s="65"/>
      <c r="W42" s="65"/>
      <c r="X42" s="65"/>
      <c r="Y42" s="65"/>
      <c r="Z42" s="65"/>
      <c r="AA42" s="65"/>
      <c r="AB42" s="65"/>
      <c r="AC42" s="65"/>
      <c r="AD42" s="65"/>
      <c r="AE42" s="65"/>
      <c r="AF42" s="65"/>
      <c r="AG42" s="65"/>
    </row>
    <row r="43" spans="1:34" x14ac:dyDescent="0.45">
      <c r="A43" s="65"/>
      <c r="B43" s="86"/>
      <c r="C43" s="86"/>
      <c r="D43" s="86"/>
      <c r="E43" s="86"/>
      <c r="F43" s="86"/>
      <c r="G43" s="85"/>
      <c r="H43" s="85"/>
      <c r="I43" s="85"/>
      <c r="J43" s="85"/>
      <c r="K43" s="85"/>
      <c r="L43" s="65"/>
      <c r="M43" s="65"/>
      <c r="N43" s="65"/>
      <c r="O43" s="65"/>
      <c r="P43" s="65"/>
      <c r="Q43" s="65"/>
      <c r="R43" s="65"/>
      <c r="S43" s="65"/>
      <c r="T43" s="65"/>
      <c r="U43" s="65"/>
      <c r="V43" s="65"/>
      <c r="W43" s="65"/>
      <c r="X43" s="65"/>
      <c r="Y43" s="65"/>
      <c r="Z43" s="65"/>
      <c r="AA43" s="65"/>
      <c r="AB43" s="65"/>
      <c r="AC43" s="65"/>
      <c r="AD43" s="65"/>
      <c r="AE43" s="65"/>
      <c r="AF43" s="65"/>
      <c r="AG43" s="65"/>
    </row>
    <row r="44" spans="1:34" x14ac:dyDescent="0.45">
      <c r="A44" s="65"/>
      <c r="B44" s="86"/>
      <c r="C44" s="86"/>
      <c r="D44" s="86"/>
      <c r="E44" s="86"/>
      <c r="F44" s="86"/>
      <c r="G44" s="85"/>
      <c r="H44" s="85"/>
      <c r="I44" s="85"/>
      <c r="J44" s="85"/>
      <c r="K44" s="85"/>
      <c r="L44" s="65"/>
      <c r="M44" s="65"/>
      <c r="N44" s="65"/>
      <c r="O44" s="65"/>
      <c r="P44" s="65"/>
      <c r="Q44" s="65"/>
      <c r="R44" s="65"/>
      <c r="S44" s="65"/>
      <c r="T44" s="65"/>
      <c r="U44" s="65"/>
      <c r="V44" s="65"/>
      <c r="W44" s="65"/>
      <c r="X44" s="65"/>
      <c r="Y44" s="65"/>
      <c r="Z44" s="65"/>
      <c r="AA44" s="65"/>
      <c r="AB44" s="65"/>
      <c r="AC44" s="65"/>
      <c r="AD44" s="65"/>
      <c r="AE44" s="65"/>
      <c r="AF44" s="65"/>
      <c r="AG44" s="65"/>
    </row>
    <row r="45" spans="1:34" x14ac:dyDescent="0.45">
      <c r="A45" s="65"/>
      <c r="B45" s="86"/>
      <c r="C45" s="86"/>
      <c r="D45" s="86"/>
      <c r="E45" s="86"/>
      <c r="F45" s="86"/>
      <c r="G45" s="84"/>
      <c r="H45" s="85"/>
      <c r="I45" s="85"/>
      <c r="J45" s="85"/>
      <c r="K45" s="85"/>
      <c r="L45" s="65"/>
      <c r="M45" s="65"/>
      <c r="N45" s="65"/>
      <c r="O45" s="65"/>
      <c r="P45" s="65"/>
      <c r="Q45" s="65"/>
      <c r="R45" s="65"/>
      <c r="S45" s="65"/>
      <c r="T45" s="65"/>
      <c r="U45" s="65"/>
      <c r="V45" s="65"/>
      <c r="W45" s="65"/>
      <c r="X45" s="65"/>
      <c r="Y45" s="65"/>
      <c r="Z45" s="65"/>
      <c r="AA45" s="65"/>
      <c r="AB45" s="65"/>
      <c r="AC45" s="65"/>
      <c r="AD45" s="65"/>
      <c r="AE45" s="65"/>
      <c r="AF45" s="65"/>
      <c r="AG45" s="65"/>
    </row>
    <row r="46" spans="1:34" x14ac:dyDescent="0.45">
      <c r="A46" s="65"/>
      <c r="B46" s="86"/>
      <c r="C46" s="86"/>
      <c r="D46" s="86"/>
      <c r="E46" s="86"/>
      <c r="F46" s="86"/>
      <c r="G46" s="85"/>
      <c r="H46" s="85"/>
      <c r="I46" s="85"/>
      <c r="J46" s="85"/>
      <c r="K46" s="85"/>
      <c r="L46" s="65"/>
      <c r="M46" s="65"/>
      <c r="N46" s="65"/>
      <c r="O46" s="65"/>
      <c r="P46" s="65"/>
      <c r="Q46" s="65"/>
      <c r="R46" s="65"/>
      <c r="S46" s="65"/>
      <c r="T46" s="65"/>
      <c r="U46" s="65"/>
      <c r="V46" s="65"/>
      <c r="W46" s="65"/>
      <c r="X46" s="65"/>
      <c r="Y46" s="65"/>
      <c r="Z46" s="65"/>
      <c r="AA46" s="65"/>
      <c r="AB46" s="65"/>
      <c r="AC46" s="65"/>
      <c r="AD46" s="65"/>
      <c r="AE46" s="65"/>
      <c r="AF46" s="65"/>
      <c r="AG46" s="65"/>
    </row>
    <row r="47" spans="1:34" x14ac:dyDescent="0.45">
      <c r="A47" s="65"/>
      <c r="B47" s="86"/>
      <c r="C47" s="86"/>
      <c r="D47" s="86"/>
      <c r="E47" s="86"/>
      <c r="F47" s="86"/>
      <c r="G47" s="85"/>
      <c r="H47" s="85"/>
      <c r="I47" s="85"/>
      <c r="J47" s="85"/>
      <c r="K47" s="85"/>
      <c r="L47" s="65"/>
      <c r="M47" s="65"/>
      <c r="N47" s="65"/>
      <c r="O47" s="65"/>
      <c r="P47" s="65"/>
      <c r="Q47" s="65"/>
      <c r="R47" s="65"/>
      <c r="S47" s="65"/>
      <c r="T47" s="65"/>
      <c r="U47" s="65"/>
      <c r="V47" s="65"/>
      <c r="W47" s="65"/>
      <c r="X47" s="65"/>
      <c r="Y47" s="65"/>
      <c r="Z47" s="65"/>
      <c r="AA47" s="65"/>
      <c r="AB47" s="65"/>
      <c r="AC47" s="65"/>
      <c r="AD47" s="65"/>
      <c r="AE47" s="65"/>
      <c r="AF47" s="65"/>
      <c r="AG47" s="65"/>
    </row>
    <row r="48" spans="1:34" x14ac:dyDescent="0.45">
      <c r="A48" s="65"/>
      <c r="B48" s="86"/>
      <c r="C48" s="86"/>
      <c r="D48" s="86"/>
      <c r="E48" s="86"/>
      <c r="F48" s="86"/>
      <c r="G48" s="85"/>
      <c r="H48" s="85"/>
      <c r="I48" s="85"/>
      <c r="J48" s="85"/>
      <c r="K48" s="85"/>
      <c r="L48" s="65"/>
      <c r="M48" s="65"/>
      <c r="N48" s="65"/>
      <c r="O48" s="65"/>
      <c r="P48" s="65"/>
      <c r="Q48" s="65"/>
      <c r="R48" s="65"/>
      <c r="S48" s="65"/>
      <c r="T48" s="65"/>
      <c r="U48" s="65"/>
      <c r="V48" s="65"/>
      <c r="W48" s="65"/>
      <c r="X48" s="65"/>
      <c r="Y48" s="65"/>
      <c r="Z48" s="65"/>
      <c r="AA48" s="65"/>
      <c r="AB48" s="65"/>
      <c r="AC48" s="65"/>
      <c r="AD48" s="65"/>
      <c r="AE48" s="65"/>
      <c r="AF48" s="65"/>
      <c r="AG48" s="65"/>
    </row>
    <row r="49" spans="1:33" x14ac:dyDescent="0.45">
      <c r="A49" s="65"/>
      <c r="B49" s="86"/>
      <c r="C49" s="86"/>
      <c r="D49" s="86"/>
      <c r="E49" s="86"/>
      <c r="F49" s="86"/>
      <c r="G49" s="85"/>
      <c r="H49" s="85"/>
      <c r="I49" s="85"/>
      <c r="J49" s="85"/>
      <c r="K49" s="85"/>
      <c r="L49" s="65"/>
      <c r="M49" s="65"/>
      <c r="N49" s="65"/>
      <c r="O49" s="65"/>
      <c r="P49" s="65"/>
      <c r="Q49" s="65"/>
      <c r="R49" s="65"/>
      <c r="S49" s="65"/>
      <c r="T49" s="65"/>
      <c r="U49" s="65"/>
      <c r="V49" s="65"/>
      <c r="W49" s="65"/>
      <c r="X49" s="65"/>
      <c r="Y49" s="65"/>
      <c r="Z49" s="65"/>
      <c r="AA49" s="65"/>
      <c r="AB49" s="65"/>
      <c r="AC49" s="65"/>
      <c r="AD49" s="65"/>
      <c r="AE49" s="65"/>
      <c r="AF49" s="65"/>
      <c r="AG49" s="65"/>
    </row>
    <row r="50" spans="1:33" x14ac:dyDescent="0.45">
      <c r="A50" s="65"/>
      <c r="B50" s="86"/>
      <c r="C50" s="86"/>
      <c r="D50" s="86"/>
      <c r="E50" s="86"/>
      <c r="F50" s="86"/>
      <c r="G50" s="85"/>
      <c r="H50" s="85"/>
      <c r="I50" s="85"/>
      <c r="J50" s="85"/>
      <c r="K50" s="85"/>
      <c r="L50" s="65"/>
      <c r="M50" s="65"/>
      <c r="N50" s="65"/>
      <c r="O50" s="65"/>
      <c r="P50" s="65"/>
      <c r="Q50" s="65"/>
      <c r="R50" s="65"/>
      <c r="S50" s="65"/>
      <c r="T50" s="65"/>
      <c r="U50" s="65"/>
      <c r="V50" s="65"/>
      <c r="W50" s="65"/>
      <c r="X50" s="65"/>
      <c r="Y50" s="65"/>
      <c r="Z50" s="65"/>
      <c r="AA50" s="65"/>
      <c r="AB50" s="65"/>
      <c r="AC50" s="65"/>
      <c r="AD50" s="65"/>
      <c r="AE50" s="65"/>
      <c r="AF50" s="65"/>
      <c r="AG50" s="65"/>
    </row>
    <row r="51" spans="1:33" x14ac:dyDescent="0.45">
      <c r="A51" s="65"/>
      <c r="B51" s="86"/>
      <c r="C51" s="86"/>
      <c r="D51" s="86"/>
      <c r="E51" s="86"/>
      <c r="F51" s="86"/>
      <c r="G51" s="85"/>
      <c r="H51" s="85"/>
      <c r="I51" s="85"/>
      <c r="J51" s="85"/>
      <c r="K51" s="85"/>
      <c r="L51" s="65"/>
      <c r="M51" s="65"/>
      <c r="N51" s="65"/>
      <c r="O51" s="65"/>
      <c r="P51" s="65"/>
      <c r="Q51" s="65"/>
      <c r="R51" s="65"/>
      <c r="S51" s="65"/>
      <c r="T51" s="65"/>
      <c r="U51" s="65"/>
      <c r="V51" s="65"/>
      <c r="W51" s="65"/>
      <c r="X51" s="65"/>
      <c r="Y51" s="65"/>
      <c r="Z51" s="65"/>
      <c r="AA51" s="65"/>
      <c r="AB51" s="65"/>
      <c r="AC51" s="65"/>
      <c r="AD51" s="65"/>
      <c r="AE51" s="65"/>
      <c r="AF51" s="65"/>
      <c r="AG51" s="65"/>
    </row>
    <row r="52" spans="1:33" x14ac:dyDescent="0.45">
      <c r="A52" s="65"/>
      <c r="B52" s="86" t="s">
        <v>155</v>
      </c>
      <c r="C52" s="87"/>
      <c r="D52" s="87"/>
      <c r="E52" s="87"/>
      <c r="F52" s="87"/>
      <c r="G52" s="85"/>
      <c r="H52" s="85"/>
      <c r="I52" s="85"/>
      <c r="J52" s="85"/>
      <c r="K52" s="85"/>
      <c r="L52" s="65"/>
      <c r="M52" s="65"/>
      <c r="N52" s="65"/>
      <c r="O52" s="65"/>
      <c r="P52" s="65"/>
      <c r="Q52" s="65"/>
      <c r="R52" s="65"/>
      <c r="S52" s="65"/>
      <c r="T52" s="65"/>
      <c r="U52" s="65"/>
      <c r="V52" s="65"/>
      <c r="W52" s="65"/>
      <c r="X52" s="65"/>
      <c r="Y52" s="65"/>
      <c r="Z52" s="65"/>
      <c r="AA52" s="65"/>
      <c r="AB52" s="65"/>
      <c r="AC52" s="65"/>
      <c r="AD52" s="65"/>
      <c r="AE52" s="65"/>
      <c r="AF52" s="65"/>
      <c r="AG52" s="65"/>
    </row>
    <row r="53" spans="1:33" x14ac:dyDescent="0.45">
      <c r="A53" s="65"/>
      <c r="B53" s="87"/>
      <c r="C53" s="87"/>
      <c r="D53" s="87"/>
      <c r="E53" s="87"/>
      <c r="F53" s="87"/>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row>
    <row r="54" spans="1:33" x14ac:dyDescent="0.45">
      <c r="A54" s="65"/>
      <c r="B54" s="87"/>
      <c r="C54" s="87"/>
      <c r="D54" s="87"/>
      <c r="E54" s="87"/>
      <c r="F54" s="87"/>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row>
    <row r="55" spans="1:33" x14ac:dyDescent="0.45">
      <c r="A55" s="65"/>
      <c r="B55" s="87"/>
      <c r="C55" s="87"/>
      <c r="D55" s="87"/>
      <c r="E55" s="87"/>
      <c r="F55" s="87"/>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row>
    <row r="56" spans="1:33" x14ac:dyDescent="0.45">
      <c r="A56" s="65"/>
      <c r="B56" s="87"/>
      <c r="C56" s="87"/>
      <c r="D56" s="87"/>
      <c r="E56" s="87"/>
      <c r="F56" s="87"/>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row>
    <row r="57" spans="1:33" x14ac:dyDescent="0.45">
      <c r="A57" s="65"/>
      <c r="B57" s="87"/>
      <c r="C57" s="87"/>
      <c r="D57" s="87"/>
      <c r="E57" s="87"/>
      <c r="F57" s="87"/>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row>
    <row r="58" spans="1:33" x14ac:dyDescent="0.45">
      <c r="A58" s="65"/>
      <c r="B58" s="87"/>
      <c r="C58" s="87"/>
      <c r="D58" s="87"/>
      <c r="E58" s="87"/>
      <c r="F58" s="87"/>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row>
    <row r="59" spans="1:33" x14ac:dyDescent="0.45">
      <c r="A59" s="65"/>
      <c r="B59" s="87"/>
      <c r="C59" s="87"/>
      <c r="D59" s="87"/>
      <c r="E59" s="87"/>
      <c r="F59" s="87"/>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row>
    <row r="60" spans="1:33" s="65" customFormat="1" x14ac:dyDescent="0.45"/>
    <row r="61" spans="1:33" s="65" customFormat="1" x14ac:dyDescent="0.45"/>
    <row r="62" spans="1:33" s="65" customFormat="1" x14ac:dyDescent="0.45"/>
    <row r="63" spans="1:33" s="65" customFormat="1" x14ac:dyDescent="0.45"/>
    <row r="64" spans="1:33" s="65" customFormat="1" x14ac:dyDescent="0.45"/>
    <row r="65" s="65" customFormat="1" x14ac:dyDescent="0.45"/>
    <row r="66" s="65" customFormat="1" x14ac:dyDescent="0.45"/>
    <row r="67" s="65" customFormat="1" x14ac:dyDescent="0.45"/>
    <row r="68" s="65" customFormat="1" x14ac:dyDescent="0.45"/>
    <row r="69" s="65" customFormat="1" x14ac:dyDescent="0.45"/>
    <row r="70" s="65" customFormat="1" x14ac:dyDescent="0.45"/>
    <row r="71" s="65" customFormat="1" x14ac:dyDescent="0.45"/>
    <row r="72" s="65" customFormat="1" x14ac:dyDescent="0.45"/>
    <row r="73" s="65" customFormat="1" x14ac:dyDescent="0.45"/>
    <row r="74" s="65" customFormat="1" x14ac:dyDescent="0.45"/>
    <row r="75" s="65" customFormat="1" x14ac:dyDescent="0.45"/>
    <row r="76" s="65" customFormat="1" x14ac:dyDescent="0.45"/>
    <row r="77" s="65" customFormat="1" x14ac:dyDescent="0.45"/>
    <row r="78" s="65" customFormat="1" x14ac:dyDescent="0.45"/>
    <row r="79" s="65" customFormat="1" x14ac:dyDescent="0.45"/>
    <row r="80" s="65" customFormat="1" x14ac:dyDescent="0.45"/>
    <row r="81" s="65" customFormat="1" x14ac:dyDescent="0.45"/>
    <row r="82" s="65" customFormat="1" x14ac:dyDescent="0.45"/>
    <row r="83" s="65" customFormat="1" x14ac:dyDescent="0.45"/>
    <row r="84" s="65" customFormat="1" x14ac:dyDescent="0.45"/>
    <row r="85" s="65" customFormat="1" x14ac:dyDescent="0.45"/>
    <row r="86" s="65" customFormat="1" x14ac:dyDescent="0.45"/>
    <row r="87" s="65" customFormat="1" x14ac:dyDescent="0.45"/>
    <row r="88" s="65" customFormat="1" x14ac:dyDescent="0.45"/>
    <row r="89" s="65" customFormat="1" x14ac:dyDescent="0.45"/>
    <row r="90" s="65" customFormat="1" x14ac:dyDescent="0.45"/>
    <row r="91" s="65" customFormat="1" x14ac:dyDescent="0.45"/>
    <row r="92" s="65" customFormat="1" x14ac:dyDescent="0.45"/>
    <row r="93" s="65" customFormat="1" x14ac:dyDescent="0.45"/>
    <row r="94" s="65" customFormat="1" x14ac:dyDescent="0.45"/>
    <row r="95" s="65" customFormat="1" x14ac:dyDescent="0.45"/>
    <row r="96" s="65" customFormat="1" x14ac:dyDescent="0.45"/>
    <row r="97" s="65" customFormat="1" x14ac:dyDescent="0.45"/>
    <row r="98" s="65" customFormat="1" x14ac:dyDescent="0.45"/>
    <row r="99" s="65" customFormat="1" x14ac:dyDescent="0.45"/>
    <row r="100" s="65" customFormat="1" x14ac:dyDescent="0.45"/>
    <row r="101" s="65" customFormat="1" x14ac:dyDescent="0.45"/>
    <row r="102" s="65" customFormat="1" x14ac:dyDescent="0.45"/>
    <row r="103" s="65" customFormat="1" x14ac:dyDescent="0.45"/>
    <row r="104" s="65" customFormat="1" x14ac:dyDescent="0.45"/>
    <row r="105" s="65" customFormat="1" x14ac:dyDescent="0.45"/>
    <row r="106" s="65" customFormat="1" x14ac:dyDescent="0.45"/>
    <row r="107" s="65" customFormat="1" x14ac:dyDescent="0.45"/>
    <row r="108" s="65" customFormat="1" x14ac:dyDescent="0.45"/>
    <row r="109" s="65" customFormat="1" x14ac:dyDescent="0.45"/>
    <row r="110" s="65" customFormat="1" x14ac:dyDescent="0.45"/>
    <row r="111" s="65" customFormat="1" x14ac:dyDescent="0.45"/>
    <row r="112" s="65" customFormat="1" x14ac:dyDescent="0.45"/>
    <row r="113" s="65" customFormat="1" x14ac:dyDescent="0.45"/>
    <row r="114" s="65" customFormat="1" x14ac:dyDescent="0.45"/>
    <row r="115" s="65" customFormat="1" x14ac:dyDescent="0.45"/>
    <row r="116" s="65" customFormat="1" x14ac:dyDescent="0.45"/>
    <row r="117" s="65" customFormat="1" x14ac:dyDescent="0.45"/>
    <row r="118" s="65" customFormat="1" x14ac:dyDescent="0.45"/>
    <row r="119" s="65" customFormat="1" x14ac:dyDescent="0.45"/>
    <row r="120" s="65" customFormat="1" x14ac:dyDescent="0.45"/>
    <row r="121" s="65" customFormat="1" x14ac:dyDescent="0.45"/>
    <row r="122" s="65" customFormat="1" x14ac:dyDescent="0.45"/>
    <row r="123" s="65" customFormat="1" x14ac:dyDescent="0.45"/>
    <row r="124" s="65" customFormat="1" x14ac:dyDescent="0.45"/>
    <row r="125" s="65" customFormat="1" x14ac:dyDescent="0.45"/>
    <row r="126" s="65" customFormat="1" x14ac:dyDescent="0.45"/>
    <row r="127" s="65" customFormat="1" x14ac:dyDescent="0.45"/>
    <row r="128" s="65" customFormat="1" x14ac:dyDescent="0.45"/>
    <row r="129" s="65" customFormat="1" x14ac:dyDescent="0.45"/>
    <row r="130" s="65" customFormat="1" x14ac:dyDescent="0.45"/>
    <row r="131" s="65" customFormat="1" x14ac:dyDescent="0.45"/>
    <row r="132" s="65" customFormat="1" x14ac:dyDescent="0.45"/>
    <row r="133" s="65" customFormat="1" x14ac:dyDescent="0.45"/>
    <row r="134" s="65" customFormat="1" x14ac:dyDescent="0.45"/>
    <row r="135" s="65" customFormat="1" x14ac:dyDescent="0.45"/>
    <row r="136" s="65" customFormat="1" x14ac:dyDescent="0.45"/>
    <row r="137" s="65" customFormat="1" x14ac:dyDescent="0.45"/>
    <row r="138" s="65" customFormat="1" x14ac:dyDescent="0.45"/>
    <row r="139" s="65" customFormat="1" x14ac:dyDescent="0.45"/>
    <row r="140" s="65" customFormat="1" x14ac:dyDescent="0.45"/>
    <row r="141" s="65" customFormat="1" x14ac:dyDescent="0.45"/>
    <row r="142" s="65" customFormat="1" x14ac:dyDescent="0.45"/>
    <row r="143" s="65" customFormat="1" x14ac:dyDescent="0.45"/>
    <row r="144" s="65" customFormat="1" x14ac:dyDescent="0.45"/>
    <row r="145" s="65" customFormat="1" x14ac:dyDescent="0.45"/>
    <row r="146" s="65" customFormat="1" x14ac:dyDescent="0.45"/>
    <row r="147" s="65" customFormat="1" x14ac:dyDescent="0.45"/>
    <row r="148" s="65" customFormat="1" x14ac:dyDescent="0.45"/>
    <row r="149" s="65" customFormat="1" x14ac:dyDescent="0.45"/>
    <row r="150" s="65" customFormat="1" x14ac:dyDescent="0.45"/>
    <row r="151" s="65" customFormat="1" x14ac:dyDescent="0.45"/>
    <row r="152" s="65" customFormat="1" x14ac:dyDescent="0.45"/>
    <row r="153" s="65" customFormat="1" x14ac:dyDescent="0.45"/>
    <row r="154" s="65" customFormat="1" x14ac:dyDescent="0.45"/>
    <row r="155" s="65" customFormat="1" x14ac:dyDescent="0.45"/>
    <row r="156" s="65" customFormat="1" x14ac:dyDescent="0.45"/>
    <row r="157" s="65" customFormat="1" x14ac:dyDescent="0.45"/>
    <row r="158" s="65" customFormat="1" x14ac:dyDescent="0.45"/>
    <row r="159" s="65" customFormat="1" x14ac:dyDescent="0.45"/>
    <row r="160" s="65" customFormat="1" x14ac:dyDescent="0.45"/>
    <row r="161" s="65" customFormat="1" x14ac:dyDescent="0.45"/>
    <row r="162" s="65" customFormat="1" x14ac:dyDescent="0.45"/>
    <row r="163" s="65" customFormat="1" x14ac:dyDescent="0.45"/>
    <row r="164" s="65" customFormat="1" x14ac:dyDescent="0.45"/>
    <row r="165" s="65" customFormat="1" x14ac:dyDescent="0.45"/>
    <row r="166" s="65" customFormat="1" x14ac:dyDescent="0.45"/>
    <row r="167" s="65" customFormat="1" x14ac:dyDescent="0.45"/>
    <row r="168" s="65" customFormat="1" x14ac:dyDescent="0.45"/>
    <row r="169" s="65" customFormat="1" x14ac:dyDescent="0.45"/>
    <row r="170" s="65" customFormat="1" x14ac:dyDescent="0.45"/>
    <row r="171" s="65" customFormat="1" x14ac:dyDescent="0.45"/>
    <row r="172" s="65" customFormat="1" x14ac:dyDescent="0.45"/>
    <row r="173" s="65" customFormat="1" x14ac:dyDescent="0.45"/>
    <row r="174" s="65" customFormat="1" x14ac:dyDescent="0.45"/>
    <row r="175" s="65" customFormat="1" x14ac:dyDescent="0.45"/>
    <row r="176" s="65" customFormat="1" x14ac:dyDescent="0.45"/>
    <row r="177" s="65" customFormat="1" x14ac:dyDescent="0.45"/>
    <row r="178" s="65" customFormat="1" x14ac:dyDescent="0.45"/>
    <row r="179" s="65" customFormat="1" x14ac:dyDescent="0.45"/>
    <row r="180" s="65" customFormat="1" x14ac:dyDescent="0.45"/>
    <row r="181" s="65" customFormat="1" x14ac:dyDescent="0.45"/>
    <row r="182" s="65" customFormat="1" x14ac:dyDescent="0.45"/>
    <row r="183" s="65" customFormat="1" x14ac:dyDescent="0.45"/>
    <row r="184" s="65" customFormat="1" x14ac:dyDescent="0.45"/>
    <row r="185" s="65" customFormat="1" x14ac:dyDescent="0.45"/>
    <row r="186" s="65" customFormat="1" x14ac:dyDescent="0.45"/>
    <row r="187" s="65" customFormat="1" x14ac:dyDescent="0.45"/>
    <row r="188" s="65" customFormat="1" x14ac:dyDescent="0.45"/>
    <row r="189" s="65" customFormat="1" x14ac:dyDescent="0.45"/>
    <row r="190" s="65" customFormat="1" x14ac:dyDescent="0.45"/>
    <row r="191" s="65" customFormat="1" x14ac:dyDescent="0.45"/>
    <row r="192" s="65" customFormat="1" x14ac:dyDescent="0.45"/>
    <row r="193" s="65" customFormat="1" x14ac:dyDescent="0.45"/>
    <row r="194" s="65" customFormat="1" x14ac:dyDescent="0.45"/>
    <row r="195" s="65" customFormat="1" x14ac:dyDescent="0.45"/>
    <row r="196" s="65" customFormat="1" x14ac:dyDescent="0.45"/>
    <row r="197" s="65" customFormat="1" x14ac:dyDescent="0.45"/>
    <row r="198" s="65" customFormat="1" x14ac:dyDescent="0.45"/>
  </sheetData>
  <sheetProtection algorithmName="SHA-512" hashValue="3euM7j/d6FYB0leVgKfPLPkiGEpguKMiVCG0KnKuXjQ2xmutrNLpQRIsjzSixQrS3tXBboaGcrTViuhUOmu/Tw==" saltValue="krIP9BFc+o7WNubCp2FBtQ==" spinCount="100000" sheet="1" objects="1" scenarios="1"/>
  <mergeCells count="6">
    <mergeCell ref="B22:I35"/>
    <mergeCell ref="B5:I20"/>
    <mergeCell ref="G37:K44"/>
    <mergeCell ref="G45:K52"/>
    <mergeCell ref="B52:F59"/>
    <mergeCell ref="B37:F51"/>
  </mergeCell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GC288"/>
  <sheetViews>
    <sheetView showGridLines="0" zoomScaleNormal="100" workbookViewId="0">
      <selection activeCell="G54" sqref="G54"/>
    </sheetView>
  </sheetViews>
  <sheetFormatPr defaultRowHeight="14.25" x14ac:dyDescent="0.45"/>
  <cols>
    <col min="1" max="1" width="4.3984375" style="6" customWidth="1"/>
    <col min="2" max="2" width="102.33203125" customWidth="1"/>
    <col min="3" max="3" width="12.265625" customWidth="1"/>
    <col min="5" max="5" width="12.265625" customWidth="1"/>
    <col min="7" max="7" width="12.3984375" customWidth="1"/>
    <col min="8" max="8" width="5.73046875" hidden="1" customWidth="1"/>
    <col min="9" max="9" width="12.265625" hidden="1" customWidth="1"/>
    <col min="10" max="10" width="28.265625" hidden="1" customWidth="1"/>
    <col min="11" max="11" width="9.265625" hidden="1" customWidth="1"/>
    <col min="12" max="15" width="4.265625" style="6" hidden="1" customWidth="1"/>
    <col min="16" max="25" width="5.59765625" style="22" hidden="1" customWidth="1"/>
    <col min="26" max="28" width="8.86328125" hidden="1" customWidth="1"/>
    <col min="29" max="29" width="8.86328125" style="26" customWidth="1"/>
    <col min="30" max="38" width="9.265625" style="26"/>
  </cols>
  <sheetData>
    <row r="1" spans="1:185" s="26" customFormat="1" ht="72" customHeight="1" x14ac:dyDescent="0.45">
      <c r="A1" s="81"/>
      <c r="B1" s="48" t="s">
        <v>39</v>
      </c>
      <c r="C1" s="50"/>
      <c r="D1" s="31"/>
      <c r="L1" s="88" t="s">
        <v>33</v>
      </c>
      <c r="M1" s="88"/>
      <c r="N1" s="88"/>
      <c r="O1" s="88"/>
      <c r="P1" s="88"/>
      <c r="Q1" s="88"/>
      <c r="R1" s="88"/>
      <c r="S1" s="88"/>
      <c r="T1" s="88"/>
      <c r="U1" s="88"/>
      <c r="V1" s="88"/>
      <c r="W1" s="88"/>
      <c r="X1" s="88"/>
      <c r="Y1" s="88"/>
    </row>
    <row r="2" spans="1:185" s="27" customFormat="1" x14ac:dyDescent="0.45">
      <c r="A2" s="95"/>
      <c r="B2" s="46" t="s">
        <v>56</v>
      </c>
      <c r="C2" s="47" t="s">
        <v>2</v>
      </c>
      <c r="D2" s="47"/>
      <c r="E2" s="47" t="s">
        <v>3</v>
      </c>
      <c r="F2" s="47"/>
      <c r="G2" s="47" t="s">
        <v>1</v>
      </c>
      <c r="H2" s="47" t="s">
        <v>12</v>
      </c>
      <c r="I2" s="47" t="s">
        <v>5</v>
      </c>
      <c r="J2" s="47" t="s">
        <v>7</v>
      </c>
      <c r="K2" s="47" t="s">
        <v>114</v>
      </c>
      <c r="L2" s="52" t="s">
        <v>30</v>
      </c>
      <c r="M2" s="52" t="s">
        <v>31</v>
      </c>
      <c r="N2" s="52" t="s">
        <v>16</v>
      </c>
      <c r="O2" s="52" t="s">
        <v>32</v>
      </c>
      <c r="P2" s="52" t="s">
        <v>8</v>
      </c>
      <c r="Q2" s="52" t="s">
        <v>10</v>
      </c>
      <c r="R2" s="52" t="s">
        <v>18</v>
      </c>
      <c r="S2" s="52" t="s">
        <v>17</v>
      </c>
      <c r="T2" s="52" t="s">
        <v>11</v>
      </c>
      <c r="U2" s="52" t="s">
        <v>21</v>
      </c>
      <c r="V2" s="52" t="s">
        <v>9</v>
      </c>
      <c r="W2" s="52" t="s">
        <v>22</v>
      </c>
      <c r="X2" s="52" t="s">
        <v>13</v>
      </c>
      <c r="Y2" s="52" t="s">
        <v>29</v>
      </c>
      <c r="Z2" s="45"/>
      <c r="AA2" s="45"/>
      <c r="AB2" s="52"/>
      <c r="AC2" s="28"/>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row>
    <row r="3" spans="1:185" s="73" customFormat="1" ht="30" customHeight="1" x14ac:dyDescent="0.45">
      <c r="A3" s="96">
        <v>1</v>
      </c>
      <c r="B3" s="77" t="s">
        <v>175</v>
      </c>
      <c r="C3" s="74"/>
      <c r="D3" s="74"/>
      <c r="E3" s="74"/>
      <c r="F3" s="74"/>
      <c r="G3" s="74"/>
      <c r="H3" s="74">
        <v>0</v>
      </c>
      <c r="I3" s="74" t="s">
        <v>4</v>
      </c>
      <c r="J3" s="74" t="s">
        <v>8</v>
      </c>
      <c r="K3" s="74" t="s">
        <v>115</v>
      </c>
      <c r="L3" s="75">
        <f>IF($I3=L$2,$H3,"")</f>
        <v>0</v>
      </c>
      <c r="M3" s="75" t="str">
        <f t="shared" ref="M3:O16" si="0">IF($I3=M$2,$H3,"")</f>
        <v/>
      </c>
      <c r="N3" s="75" t="str">
        <f t="shared" si="0"/>
        <v/>
      </c>
      <c r="O3" s="75" t="str">
        <f t="shared" si="0"/>
        <v/>
      </c>
      <c r="P3" s="76">
        <f>IF($J3=P$2,$H3,"")</f>
        <v>0</v>
      </c>
      <c r="Q3" s="76" t="str">
        <f t="shared" ref="Q3:Y16" si="1">IF($J3=Q$2,$H3,"")</f>
        <v/>
      </c>
      <c r="R3" s="76" t="str">
        <f t="shared" si="1"/>
        <v/>
      </c>
      <c r="S3" s="76" t="str">
        <f t="shared" si="1"/>
        <v/>
      </c>
      <c r="T3" s="76" t="str">
        <f t="shared" si="1"/>
        <v/>
      </c>
      <c r="U3" s="76" t="str">
        <f t="shared" si="1"/>
        <v/>
      </c>
      <c r="V3" s="76" t="str">
        <f t="shared" si="1"/>
        <v/>
      </c>
      <c r="W3" s="76" t="str">
        <f t="shared" si="1"/>
        <v/>
      </c>
      <c r="X3" s="76" t="str">
        <f t="shared" si="1"/>
        <v/>
      </c>
      <c r="Y3" s="76" t="str">
        <f t="shared" si="1"/>
        <v/>
      </c>
      <c r="Z3" s="74"/>
      <c r="AA3" s="74"/>
      <c r="AB3" s="74"/>
      <c r="AC3" s="74"/>
    </row>
    <row r="4" spans="1:185" s="30" customFormat="1" ht="30" customHeight="1" x14ac:dyDescent="0.45">
      <c r="A4" s="97">
        <v>2</v>
      </c>
      <c r="B4" s="68" t="s">
        <v>176</v>
      </c>
      <c r="C4" s="32"/>
      <c r="D4" s="32"/>
      <c r="E4" s="32"/>
      <c r="F4" s="32"/>
      <c r="G4" s="32"/>
      <c r="H4" s="32">
        <v>0</v>
      </c>
      <c r="I4" s="32" t="s">
        <v>4</v>
      </c>
      <c r="J4" s="32" t="s">
        <v>8</v>
      </c>
      <c r="K4" s="32" t="s">
        <v>115</v>
      </c>
      <c r="L4" s="38">
        <f t="shared" ref="L4:O19" si="2">IF($I4=L$2,$H4,"")</f>
        <v>0</v>
      </c>
      <c r="M4" s="38" t="str">
        <f t="shared" si="0"/>
        <v/>
      </c>
      <c r="N4" s="38" t="str">
        <f t="shared" si="0"/>
        <v/>
      </c>
      <c r="O4" s="38" t="str">
        <f t="shared" si="0"/>
        <v/>
      </c>
      <c r="P4" s="33">
        <f t="shared" ref="P4:Y17" si="3">IF($J4=P$2,$H4,"")</f>
        <v>0</v>
      </c>
      <c r="Q4" s="33" t="str">
        <f t="shared" si="1"/>
        <v/>
      </c>
      <c r="R4" s="33" t="str">
        <f t="shared" si="1"/>
        <v/>
      </c>
      <c r="S4" s="33" t="str">
        <f t="shared" si="1"/>
        <v/>
      </c>
      <c r="T4" s="33" t="str">
        <f t="shared" si="1"/>
        <v/>
      </c>
      <c r="U4" s="33" t="str">
        <f t="shared" si="1"/>
        <v/>
      </c>
      <c r="V4" s="33" t="str">
        <f t="shared" si="1"/>
        <v/>
      </c>
      <c r="W4" s="33" t="str">
        <f t="shared" si="1"/>
        <v/>
      </c>
      <c r="X4" s="33" t="str">
        <f t="shared" si="1"/>
        <v/>
      </c>
      <c r="Y4" s="33" t="str">
        <f t="shared" si="1"/>
        <v/>
      </c>
      <c r="Z4" s="32"/>
      <c r="AA4" s="32"/>
      <c r="AB4" s="32"/>
      <c r="AC4" s="32"/>
    </row>
    <row r="5" spans="1:185" s="73" customFormat="1" ht="30" customHeight="1" x14ac:dyDescent="0.45">
      <c r="A5" s="96">
        <v>3</v>
      </c>
      <c r="B5" s="77" t="s">
        <v>53</v>
      </c>
      <c r="C5" s="74"/>
      <c r="D5" s="74"/>
      <c r="E5" s="74"/>
      <c r="F5" s="74"/>
      <c r="G5" s="74"/>
      <c r="H5" s="74">
        <v>0</v>
      </c>
      <c r="I5" s="74" t="s">
        <v>4</v>
      </c>
      <c r="J5" s="74" t="s">
        <v>8</v>
      </c>
      <c r="K5" s="74" t="s">
        <v>116</v>
      </c>
      <c r="L5" s="75">
        <f t="shared" si="2"/>
        <v>0</v>
      </c>
      <c r="M5" s="75" t="str">
        <f t="shared" si="0"/>
        <v/>
      </c>
      <c r="N5" s="75" t="str">
        <f t="shared" si="0"/>
        <v/>
      </c>
      <c r="O5" s="75" t="str">
        <f t="shared" si="0"/>
        <v/>
      </c>
      <c r="P5" s="76">
        <f t="shared" si="3"/>
        <v>0</v>
      </c>
      <c r="Q5" s="76" t="str">
        <f t="shared" si="1"/>
        <v/>
      </c>
      <c r="R5" s="76" t="str">
        <f t="shared" si="1"/>
        <v/>
      </c>
      <c r="S5" s="76" t="str">
        <f t="shared" si="1"/>
        <v/>
      </c>
      <c r="T5" s="76" t="str">
        <f t="shared" si="1"/>
        <v/>
      </c>
      <c r="U5" s="76" t="str">
        <f t="shared" si="1"/>
        <v/>
      </c>
      <c r="V5" s="76" t="str">
        <f t="shared" si="1"/>
        <v/>
      </c>
      <c r="W5" s="76" t="str">
        <f t="shared" si="1"/>
        <v/>
      </c>
      <c r="X5" s="76" t="str">
        <f t="shared" si="1"/>
        <v/>
      </c>
      <c r="Y5" s="76" t="str">
        <f t="shared" si="1"/>
        <v/>
      </c>
      <c r="Z5" s="74"/>
      <c r="AA5" s="74"/>
      <c r="AB5" s="74"/>
      <c r="AC5" s="74"/>
    </row>
    <row r="6" spans="1:185" s="30" customFormat="1" ht="30" customHeight="1" x14ac:dyDescent="0.45">
      <c r="A6" s="97">
        <v>4</v>
      </c>
      <c r="B6" s="68" t="s">
        <v>156</v>
      </c>
      <c r="C6" s="32"/>
      <c r="D6" s="32"/>
      <c r="E6" s="32"/>
      <c r="F6" s="32"/>
      <c r="G6" s="32"/>
      <c r="H6" s="32">
        <v>0</v>
      </c>
      <c r="I6" s="32" t="s">
        <v>6</v>
      </c>
      <c r="J6" s="32" t="s">
        <v>9</v>
      </c>
      <c r="K6" s="32" t="s">
        <v>117</v>
      </c>
      <c r="L6" s="38" t="str">
        <f t="shared" si="2"/>
        <v/>
      </c>
      <c r="M6" s="38" t="str">
        <f t="shared" si="0"/>
        <v/>
      </c>
      <c r="N6" s="38">
        <f t="shared" si="0"/>
        <v>0</v>
      </c>
      <c r="O6" s="38" t="str">
        <f t="shared" si="0"/>
        <v/>
      </c>
      <c r="P6" s="33" t="str">
        <f t="shared" si="3"/>
        <v/>
      </c>
      <c r="Q6" s="33" t="str">
        <f t="shared" si="1"/>
        <v/>
      </c>
      <c r="R6" s="33" t="str">
        <f t="shared" si="1"/>
        <v/>
      </c>
      <c r="S6" s="33" t="str">
        <f t="shared" si="1"/>
        <v/>
      </c>
      <c r="T6" s="33" t="str">
        <f t="shared" si="1"/>
        <v/>
      </c>
      <c r="U6" s="33" t="str">
        <f t="shared" si="1"/>
        <v/>
      </c>
      <c r="V6" s="33">
        <f t="shared" si="1"/>
        <v>0</v>
      </c>
      <c r="W6" s="33" t="str">
        <f t="shared" si="1"/>
        <v/>
      </c>
      <c r="X6" s="33" t="str">
        <f t="shared" si="1"/>
        <v/>
      </c>
      <c r="Y6" s="33" t="str">
        <f t="shared" si="1"/>
        <v/>
      </c>
      <c r="Z6" s="32"/>
      <c r="AA6" s="32"/>
      <c r="AB6" s="32"/>
      <c r="AC6" s="32"/>
    </row>
    <row r="7" spans="1:185" s="73" customFormat="1" ht="30" customHeight="1" x14ac:dyDescent="0.45">
      <c r="A7" s="96">
        <v>5</v>
      </c>
      <c r="B7" s="77" t="s">
        <v>157</v>
      </c>
      <c r="C7" s="74"/>
      <c r="D7" s="74"/>
      <c r="E7" s="74"/>
      <c r="F7" s="74"/>
      <c r="G7" s="74"/>
      <c r="H7" s="74">
        <v>0</v>
      </c>
      <c r="I7" s="74" t="s">
        <v>4</v>
      </c>
      <c r="J7" s="74" t="s">
        <v>10</v>
      </c>
      <c r="K7" s="74" t="s">
        <v>118</v>
      </c>
      <c r="L7" s="75">
        <f t="shared" si="2"/>
        <v>0</v>
      </c>
      <c r="M7" s="75" t="str">
        <f t="shared" si="0"/>
        <v/>
      </c>
      <c r="N7" s="75" t="str">
        <f t="shared" si="0"/>
        <v/>
      </c>
      <c r="O7" s="75" t="str">
        <f t="shared" si="0"/>
        <v/>
      </c>
      <c r="P7" s="76" t="str">
        <f t="shared" si="3"/>
        <v/>
      </c>
      <c r="Q7" s="76">
        <f t="shared" si="1"/>
        <v>0</v>
      </c>
      <c r="R7" s="76" t="str">
        <f t="shared" si="1"/>
        <v/>
      </c>
      <c r="S7" s="76" t="str">
        <f t="shared" si="1"/>
        <v/>
      </c>
      <c r="T7" s="76" t="str">
        <f t="shared" si="1"/>
        <v/>
      </c>
      <c r="U7" s="76" t="str">
        <f t="shared" si="1"/>
        <v/>
      </c>
      <c r="V7" s="76" t="str">
        <f t="shared" si="1"/>
        <v/>
      </c>
      <c r="W7" s="76" t="str">
        <f t="shared" si="1"/>
        <v/>
      </c>
      <c r="X7" s="76" t="str">
        <f t="shared" si="1"/>
        <v/>
      </c>
      <c r="Y7" s="76" t="str">
        <f t="shared" si="1"/>
        <v/>
      </c>
      <c r="Z7" s="74"/>
      <c r="AA7" s="74"/>
      <c r="AB7" s="74"/>
      <c r="AC7" s="74"/>
    </row>
    <row r="8" spans="1:185" s="30" customFormat="1" ht="30" customHeight="1" x14ac:dyDescent="0.45">
      <c r="A8" s="97">
        <v>6</v>
      </c>
      <c r="B8" s="68" t="s">
        <v>0</v>
      </c>
      <c r="C8" s="32"/>
      <c r="D8" s="32"/>
      <c r="E8" s="32"/>
      <c r="F8" s="32"/>
      <c r="G8" s="32"/>
      <c r="H8" s="32">
        <v>0</v>
      </c>
      <c r="I8" s="32" t="s">
        <v>4</v>
      </c>
      <c r="J8" s="32" t="s">
        <v>10</v>
      </c>
      <c r="K8" s="32" t="s">
        <v>118</v>
      </c>
      <c r="L8" s="38">
        <f t="shared" si="2"/>
        <v>0</v>
      </c>
      <c r="M8" s="38" t="str">
        <f t="shared" si="0"/>
        <v/>
      </c>
      <c r="N8" s="38" t="str">
        <f t="shared" si="0"/>
        <v/>
      </c>
      <c r="O8" s="38" t="str">
        <f t="shared" si="0"/>
        <v/>
      </c>
      <c r="P8" s="33" t="str">
        <f t="shared" si="3"/>
        <v/>
      </c>
      <c r="Q8" s="33">
        <f t="shared" si="1"/>
        <v>0</v>
      </c>
      <c r="R8" s="33" t="str">
        <f t="shared" si="1"/>
        <v/>
      </c>
      <c r="S8" s="33" t="str">
        <f t="shared" si="1"/>
        <v/>
      </c>
      <c r="T8" s="33" t="str">
        <f t="shared" si="1"/>
        <v/>
      </c>
      <c r="U8" s="33" t="str">
        <f t="shared" si="1"/>
        <v/>
      </c>
      <c r="V8" s="33" t="str">
        <f t="shared" si="1"/>
        <v/>
      </c>
      <c r="W8" s="33" t="str">
        <f t="shared" si="1"/>
        <v/>
      </c>
      <c r="X8" s="33" t="str">
        <f t="shared" si="1"/>
        <v/>
      </c>
      <c r="Y8" s="33" t="str">
        <f t="shared" si="1"/>
        <v/>
      </c>
      <c r="Z8" s="32"/>
      <c r="AA8" s="32"/>
      <c r="AB8" s="32"/>
      <c r="AC8" s="32"/>
    </row>
    <row r="9" spans="1:185" s="73" customFormat="1" ht="30" customHeight="1" x14ac:dyDescent="0.45">
      <c r="A9" s="96">
        <v>7</v>
      </c>
      <c r="B9" s="77" t="s">
        <v>158</v>
      </c>
      <c r="C9" s="74"/>
      <c r="D9" s="74"/>
      <c r="E9" s="74"/>
      <c r="F9" s="74"/>
      <c r="G9" s="74"/>
      <c r="H9" s="74">
        <v>0</v>
      </c>
      <c r="I9" s="74" t="s">
        <v>4</v>
      </c>
      <c r="J9" s="74" t="s">
        <v>10</v>
      </c>
      <c r="K9" s="74" t="s">
        <v>119</v>
      </c>
      <c r="L9" s="75">
        <f t="shared" si="2"/>
        <v>0</v>
      </c>
      <c r="M9" s="75" t="str">
        <f t="shared" si="0"/>
        <v/>
      </c>
      <c r="N9" s="75" t="str">
        <f t="shared" si="0"/>
        <v/>
      </c>
      <c r="O9" s="75" t="str">
        <f t="shared" si="0"/>
        <v/>
      </c>
      <c r="P9" s="76" t="str">
        <f t="shared" si="3"/>
        <v/>
      </c>
      <c r="Q9" s="76">
        <f t="shared" si="1"/>
        <v>0</v>
      </c>
      <c r="R9" s="76" t="str">
        <f t="shared" si="1"/>
        <v/>
      </c>
      <c r="S9" s="76" t="str">
        <f t="shared" si="1"/>
        <v/>
      </c>
      <c r="T9" s="76" t="str">
        <f t="shared" si="1"/>
        <v/>
      </c>
      <c r="U9" s="76" t="str">
        <f t="shared" si="1"/>
        <v/>
      </c>
      <c r="V9" s="76" t="str">
        <f t="shared" si="1"/>
        <v/>
      </c>
      <c r="W9" s="76" t="str">
        <f t="shared" si="1"/>
        <v/>
      </c>
      <c r="X9" s="76" t="str">
        <f t="shared" si="1"/>
        <v/>
      </c>
      <c r="Y9" s="76" t="str">
        <f t="shared" si="1"/>
        <v/>
      </c>
      <c r="Z9" s="74"/>
      <c r="AA9" s="74"/>
      <c r="AB9" s="74"/>
      <c r="AC9" s="74"/>
    </row>
    <row r="10" spans="1:185" s="30" customFormat="1" ht="30" customHeight="1" x14ac:dyDescent="0.45">
      <c r="A10" s="97">
        <v>8</v>
      </c>
      <c r="B10" s="68" t="s">
        <v>177</v>
      </c>
      <c r="C10" s="32"/>
      <c r="D10" s="32"/>
      <c r="E10" s="32"/>
      <c r="F10" s="32"/>
      <c r="G10" s="32"/>
      <c r="H10" s="32">
        <v>0</v>
      </c>
      <c r="I10" s="32" t="s">
        <v>6</v>
      </c>
      <c r="J10" s="32" t="s">
        <v>11</v>
      </c>
      <c r="K10" s="32" t="s">
        <v>120</v>
      </c>
      <c r="L10" s="38" t="str">
        <f t="shared" si="2"/>
        <v/>
      </c>
      <c r="M10" s="38" t="str">
        <f t="shared" si="0"/>
        <v/>
      </c>
      <c r="N10" s="38">
        <f t="shared" si="0"/>
        <v>0</v>
      </c>
      <c r="O10" s="38" t="str">
        <f t="shared" si="0"/>
        <v/>
      </c>
      <c r="P10" s="33" t="str">
        <f t="shared" si="3"/>
        <v/>
      </c>
      <c r="Q10" s="33" t="str">
        <f t="shared" si="1"/>
        <v/>
      </c>
      <c r="R10" s="33" t="str">
        <f t="shared" si="1"/>
        <v/>
      </c>
      <c r="S10" s="33" t="str">
        <f t="shared" si="1"/>
        <v/>
      </c>
      <c r="T10" s="33">
        <f t="shared" si="1"/>
        <v>0</v>
      </c>
      <c r="U10" s="33" t="str">
        <f t="shared" si="1"/>
        <v/>
      </c>
      <c r="V10" s="33" t="str">
        <f t="shared" si="1"/>
        <v/>
      </c>
      <c r="W10" s="33" t="str">
        <f t="shared" si="1"/>
        <v/>
      </c>
      <c r="X10" s="33" t="str">
        <f t="shared" si="1"/>
        <v/>
      </c>
      <c r="Y10" s="33" t="str">
        <f t="shared" si="1"/>
        <v/>
      </c>
      <c r="Z10" s="32"/>
      <c r="AA10" s="32"/>
      <c r="AB10" s="32"/>
      <c r="AC10" s="32"/>
    </row>
    <row r="11" spans="1:185" s="73" customFormat="1" ht="30" customHeight="1" x14ac:dyDescent="0.45">
      <c r="A11" s="96">
        <v>9</v>
      </c>
      <c r="B11" s="77" t="s">
        <v>159</v>
      </c>
      <c r="C11" s="74"/>
      <c r="D11" s="74"/>
      <c r="E11" s="74"/>
      <c r="F11" s="74"/>
      <c r="G11" s="74"/>
      <c r="H11" s="74">
        <v>0</v>
      </c>
      <c r="I11" s="74" t="s">
        <v>6</v>
      </c>
      <c r="J11" s="74" t="s">
        <v>11</v>
      </c>
      <c r="K11" s="74" t="s">
        <v>121</v>
      </c>
      <c r="L11" s="75" t="str">
        <f t="shared" si="2"/>
        <v/>
      </c>
      <c r="M11" s="75" t="str">
        <f t="shared" si="0"/>
        <v/>
      </c>
      <c r="N11" s="75">
        <f t="shared" si="0"/>
        <v>0</v>
      </c>
      <c r="O11" s="75" t="str">
        <f t="shared" si="0"/>
        <v/>
      </c>
      <c r="P11" s="76" t="str">
        <f t="shared" si="3"/>
        <v/>
      </c>
      <c r="Q11" s="76" t="str">
        <f t="shared" si="1"/>
        <v/>
      </c>
      <c r="R11" s="76" t="str">
        <f t="shared" si="1"/>
        <v/>
      </c>
      <c r="S11" s="76" t="str">
        <f t="shared" si="1"/>
        <v/>
      </c>
      <c r="T11" s="76">
        <f t="shared" si="1"/>
        <v>0</v>
      </c>
      <c r="U11" s="76" t="str">
        <f t="shared" si="1"/>
        <v/>
      </c>
      <c r="V11" s="76" t="str">
        <f t="shared" si="1"/>
        <v/>
      </c>
      <c r="W11" s="76" t="str">
        <f t="shared" si="1"/>
        <v/>
      </c>
      <c r="X11" s="76" t="str">
        <f t="shared" si="1"/>
        <v/>
      </c>
      <c r="Y11" s="76" t="str">
        <f t="shared" si="1"/>
        <v/>
      </c>
      <c r="Z11" s="74"/>
      <c r="AA11" s="74"/>
      <c r="AB11" s="74"/>
      <c r="AC11" s="74"/>
    </row>
    <row r="12" spans="1:185" s="30" customFormat="1" ht="30" customHeight="1" x14ac:dyDescent="0.45">
      <c r="A12" s="97">
        <v>10</v>
      </c>
      <c r="B12" s="68" t="s">
        <v>178</v>
      </c>
      <c r="C12" s="32"/>
      <c r="D12" s="32"/>
      <c r="E12" s="32"/>
      <c r="F12" s="32"/>
      <c r="G12" s="32"/>
      <c r="H12" s="32">
        <v>0</v>
      </c>
      <c r="I12" s="32" t="s">
        <v>4</v>
      </c>
      <c r="J12" s="32" t="s">
        <v>8</v>
      </c>
      <c r="K12" s="30" t="s">
        <v>122</v>
      </c>
      <c r="L12" s="38">
        <f t="shared" si="2"/>
        <v>0</v>
      </c>
      <c r="M12" s="38" t="str">
        <f t="shared" si="0"/>
        <v/>
      </c>
      <c r="N12" s="38" t="str">
        <f t="shared" si="0"/>
        <v/>
      </c>
      <c r="O12" s="38" t="str">
        <f t="shared" si="0"/>
        <v/>
      </c>
      <c r="P12" s="33">
        <f t="shared" si="3"/>
        <v>0</v>
      </c>
      <c r="Q12" s="33" t="str">
        <f t="shared" si="1"/>
        <v/>
      </c>
      <c r="R12" s="33" t="str">
        <f t="shared" si="1"/>
        <v/>
      </c>
      <c r="S12" s="33" t="str">
        <f t="shared" si="1"/>
        <v/>
      </c>
      <c r="T12" s="33" t="str">
        <f t="shared" si="1"/>
        <v/>
      </c>
      <c r="U12" s="33" t="str">
        <f t="shared" si="1"/>
        <v/>
      </c>
      <c r="V12" s="33" t="str">
        <f t="shared" si="1"/>
        <v/>
      </c>
      <c r="W12" s="33" t="str">
        <f t="shared" si="1"/>
        <v/>
      </c>
      <c r="X12" s="33" t="str">
        <f t="shared" si="1"/>
        <v/>
      </c>
      <c r="Y12" s="33" t="str">
        <f t="shared" si="1"/>
        <v/>
      </c>
      <c r="Z12" s="32"/>
      <c r="AA12" s="32"/>
      <c r="AB12" s="32"/>
      <c r="AC12" s="32"/>
    </row>
    <row r="13" spans="1:185" s="73" customFormat="1" ht="30" customHeight="1" x14ac:dyDescent="0.45">
      <c r="A13" s="96">
        <v>11</v>
      </c>
      <c r="B13" s="77" t="s">
        <v>160</v>
      </c>
      <c r="C13" s="74"/>
      <c r="D13" s="74"/>
      <c r="E13" s="74"/>
      <c r="F13" s="74"/>
      <c r="G13" s="74"/>
      <c r="H13" s="74">
        <v>0</v>
      </c>
      <c r="I13" s="74" t="s">
        <v>28</v>
      </c>
      <c r="J13" s="74" t="s">
        <v>13</v>
      </c>
      <c r="K13" s="74" t="s">
        <v>123</v>
      </c>
      <c r="L13" s="75" t="str">
        <f t="shared" si="2"/>
        <v/>
      </c>
      <c r="M13" s="75" t="str">
        <f t="shared" si="0"/>
        <v/>
      </c>
      <c r="N13" s="75" t="str">
        <f t="shared" si="0"/>
        <v/>
      </c>
      <c r="O13" s="75">
        <f t="shared" si="0"/>
        <v>0</v>
      </c>
      <c r="P13" s="76" t="str">
        <f t="shared" si="3"/>
        <v/>
      </c>
      <c r="Q13" s="76" t="str">
        <f t="shared" si="1"/>
        <v/>
      </c>
      <c r="R13" s="76" t="str">
        <f t="shared" si="1"/>
        <v/>
      </c>
      <c r="S13" s="76" t="str">
        <f t="shared" si="1"/>
        <v/>
      </c>
      <c r="T13" s="76" t="str">
        <f t="shared" si="1"/>
        <v/>
      </c>
      <c r="U13" s="76" t="str">
        <f t="shared" si="1"/>
        <v/>
      </c>
      <c r="V13" s="76" t="str">
        <f t="shared" si="1"/>
        <v/>
      </c>
      <c r="W13" s="76" t="str">
        <f t="shared" si="1"/>
        <v/>
      </c>
      <c r="X13" s="76">
        <f t="shared" si="1"/>
        <v>0</v>
      </c>
      <c r="Y13" s="76" t="str">
        <f t="shared" si="1"/>
        <v/>
      </c>
      <c r="Z13" s="74"/>
      <c r="AA13" s="74"/>
      <c r="AB13" s="74"/>
      <c r="AC13" s="74"/>
    </row>
    <row r="14" spans="1:185" s="30" customFormat="1" ht="30" customHeight="1" x14ac:dyDescent="0.45">
      <c r="A14" s="97">
        <v>12</v>
      </c>
      <c r="B14" s="68" t="s">
        <v>179</v>
      </c>
      <c r="C14" s="32"/>
      <c r="D14" s="32"/>
      <c r="E14" s="32"/>
      <c r="F14" s="32"/>
      <c r="G14" s="32"/>
      <c r="H14" s="32">
        <v>0</v>
      </c>
      <c r="I14" s="32" t="s">
        <v>28</v>
      </c>
      <c r="J14" s="32" t="s">
        <v>13</v>
      </c>
      <c r="K14" s="32" t="s">
        <v>124</v>
      </c>
      <c r="L14" s="38" t="str">
        <f t="shared" si="2"/>
        <v/>
      </c>
      <c r="M14" s="38" t="str">
        <f t="shared" si="0"/>
        <v/>
      </c>
      <c r="N14" s="38" t="str">
        <f t="shared" si="0"/>
        <v/>
      </c>
      <c r="O14" s="38">
        <f t="shared" si="0"/>
        <v>0</v>
      </c>
      <c r="P14" s="33" t="str">
        <f t="shared" si="3"/>
        <v/>
      </c>
      <c r="Q14" s="33" t="str">
        <f t="shared" si="1"/>
        <v/>
      </c>
      <c r="R14" s="33" t="str">
        <f t="shared" si="1"/>
        <v/>
      </c>
      <c r="S14" s="33" t="str">
        <f t="shared" si="1"/>
        <v/>
      </c>
      <c r="T14" s="33" t="str">
        <f t="shared" si="1"/>
        <v/>
      </c>
      <c r="U14" s="33" t="str">
        <f t="shared" si="1"/>
        <v/>
      </c>
      <c r="V14" s="33" t="str">
        <f t="shared" si="1"/>
        <v/>
      </c>
      <c r="W14" s="33" t="str">
        <f t="shared" si="1"/>
        <v/>
      </c>
      <c r="X14" s="33">
        <f t="shared" si="1"/>
        <v>0</v>
      </c>
      <c r="Y14" s="33" t="str">
        <f t="shared" si="1"/>
        <v/>
      </c>
      <c r="Z14" s="32"/>
      <c r="AA14" s="32"/>
      <c r="AB14" s="32"/>
      <c r="AC14" s="32"/>
    </row>
    <row r="15" spans="1:185" s="79" customFormat="1" ht="30" customHeight="1" x14ac:dyDescent="0.45">
      <c r="A15" s="96">
        <v>13</v>
      </c>
      <c r="B15" s="77" t="s">
        <v>54</v>
      </c>
      <c r="C15" s="78"/>
      <c r="D15" s="78"/>
      <c r="E15" s="78"/>
      <c r="F15" s="78"/>
      <c r="G15" s="78"/>
      <c r="H15" s="74">
        <v>0</v>
      </c>
      <c r="I15" s="74" t="s">
        <v>6</v>
      </c>
      <c r="J15" s="74" t="s">
        <v>13</v>
      </c>
      <c r="K15" s="74" t="s">
        <v>125</v>
      </c>
      <c r="L15" s="75" t="str">
        <f t="shared" si="2"/>
        <v/>
      </c>
      <c r="M15" s="75" t="str">
        <f t="shared" si="0"/>
        <v/>
      </c>
      <c r="N15" s="75">
        <f t="shared" si="0"/>
        <v>0</v>
      </c>
      <c r="O15" s="75" t="str">
        <f t="shared" si="0"/>
        <v/>
      </c>
      <c r="P15" s="76" t="str">
        <f t="shared" si="3"/>
        <v/>
      </c>
      <c r="Q15" s="76" t="str">
        <f t="shared" si="1"/>
        <v/>
      </c>
      <c r="R15" s="76" t="str">
        <f t="shared" si="1"/>
        <v/>
      </c>
      <c r="S15" s="76" t="str">
        <f t="shared" si="1"/>
        <v/>
      </c>
      <c r="T15" s="76" t="str">
        <f t="shared" si="1"/>
        <v/>
      </c>
      <c r="U15" s="76" t="str">
        <f t="shared" si="1"/>
        <v/>
      </c>
      <c r="V15" s="76" t="str">
        <f t="shared" si="1"/>
        <v/>
      </c>
      <c r="W15" s="76" t="str">
        <f t="shared" si="1"/>
        <v/>
      </c>
      <c r="X15" s="76">
        <f t="shared" si="1"/>
        <v>0</v>
      </c>
      <c r="Y15" s="76" t="str">
        <f t="shared" si="1"/>
        <v/>
      </c>
      <c r="Z15" s="78"/>
      <c r="AA15" s="78"/>
      <c r="AB15" s="78"/>
      <c r="AC15" s="78"/>
    </row>
    <row r="16" spans="1:185" s="26" customFormat="1" ht="30" customHeight="1" x14ac:dyDescent="0.45">
      <c r="A16" s="97">
        <v>14</v>
      </c>
      <c r="B16" s="68" t="s">
        <v>161</v>
      </c>
      <c r="C16" s="34"/>
      <c r="D16" s="34"/>
      <c r="E16" s="34"/>
      <c r="F16" s="34"/>
      <c r="G16" s="34"/>
      <c r="H16" s="32">
        <v>0</v>
      </c>
      <c r="I16" s="32" t="s">
        <v>14</v>
      </c>
      <c r="J16" s="32" t="s">
        <v>17</v>
      </c>
      <c r="K16" s="32" t="s">
        <v>126</v>
      </c>
      <c r="L16" s="38" t="str">
        <f t="shared" si="2"/>
        <v/>
      </c>
      <c r="M16" s="38">
        <f t="shared" si="0"/>
        <v>0</v>
      </c>
      <c r="N16" s="38" t="str">
        <f t="shared" si="0"/>
        <v/>
      </c>
      <c r="O16" s="38" t="str">
        <f t="shared" si="0"/>
        <v/>
      </c>
      <c r="P16" s="33" t="str">
        <f t="shared" si="3"/>
        <v/>
      </c>
      <c r="Q16" s="33" t="str">
        <f t="shared" si="1"/>
        <v/>
      </c>
      <c r="R16" s="33" t="str">
        <f t="shared" si="1"/>
        <v/>
      </c>
      <c r="S16" s="33">
        <f t="shared" si="1"/>
        <v>0</v>
      </c>
      <c r="T16" s="33" t="str">
        <f t="shared" si="1"/>
        <v/>
      </c>
      <c r="U16" s="33" t="str">
        <f t="shared" si="1"/>
        <v/>
      </c>
      <c r="V16" s="33" t="str">
        <f t="shared" si="1"/>
        <v/>
      </c>
      <c r="W16" s="33" t="str">
        <f t="shared" si="1"/>
        <v/>
      </c>
      <c r="X16" s="33" t="str">
        <f t="shared" si="1"/>
        <v/>
      </c>
      <c r="Y16" s="33" t="str">
        <f t="shared" si="1"/>
        <v/>
      </c>
      <c r="Z16" s="34"/>
      <c r="AA16" s="34"/>
      <c r="AB16" s="34"/>
      <c r="AC16" s="34"/>
    </row>
    <row r="17" spans="1:29" s="79" customFormat="1" ht="30" customHeight="1" x14ac:dyDescent="0.45">
      <c r="A17" s="96">
        <v>15</v>
      </c>
      <c r="B17" s="77" t="s">
        <v>15</v>
      </c>
      <c r="C17" s="78"/>
      <c r="D17" s="78"/>
      <c r="E17" s="78"/>
      <c r="F17" s="78"/>
      <c r="G17" s="78"/>
      <c r="H17" s="74">
        <v>0</v>
      </c>
      <c r="I17" s="74" t="s">
        <v>14</v>
      </c>
      <c r="J17" s="74" t="s">
        <v>18</v>
      </c>
      <c r="K17" s="74" t="s">
        <v>127</v>
      </c>
      <c r="L17" s="75" t="str">
        <f t="shared" si="2"/>
        <v/>
      </c>
      <c r="M17" s="75">
        <f t="shared" si="2"/>
        <v>0</v>
      </c>
      <c r="N17" s="75" t="str">
        <f t="shared" si="2"/>
        <v/>
      </c>
      <c r="O17" s="75" t="str">
        <f t="shared" si="2"/>
        <v/>
      </c>
      <c r="P17" s="76" t="str">
        <f t="shared" si="3"/>
        <v/>
      </c>
      <c r="Q17" s="76" t="str">
        <f t="shared" si="3"/>
        <v/>
      </c>
      <c r="R17" s="76">
        <f t="shared" si="3"/>
        <v>0</v>
      </c>
      <c r="S17" s="76" t="str">
        <f t="shared" si="3"/>
        <v/>
      </c>
      <c r="T17" s="76" t="str">
        <f t="shared" si="3"/>
        <v/>
      </c>
      <c r="U17" s="76" t="str">
        <f t="shared" si="3"/>
        <v/>
      </c>
      <c r="V17" s="76" t="str">
        <f t="shared" si="3"/>
        <v/>
      </c>
      <c r="W17" s="76" t="str">
        <f t="shared" si="3"/>
        <v/>
      </c>
      <c r="X17" s="76" t="str">
        <f t="shared" si="3"/>
        <v/>
      </c>
      <c r="Y17" s="76" t="str">
        <f t="shared" si="3"/>
        <v/>
      </c>
      <c r="Z17" s="78"/>
      <c r="AA17" s="78"/>
      <c r="AB17" s="78"/>
      <c r="AC17" s="78"/>
    </row>
    <row r="18" spans="1:29" s="26" customFormat="1" ht="30" customHeight="1" x14ac:dyDescent="0.45">
      <c r="A18" s="97">
        <v>16</v>
      </c>
      <c r="B18" s="68" t="s">
        <v>180</v>
      </c>
      <c r="C18" s="34"/>
      <c r="D18" s="34"/>
      <c r="E18" s="34"/>
      <c r="F18" s="34"/>
      <c r="G18" s="34"/>
      <c r="H18" s="32">
        <v>0</v>
      </c>
      <c r="I18" s="32" t="s">
        <v>4</v>
      </c>
      <c r="J18" s="32" t="s">
        <v>8</v>
      </c>
      <c r="K18" s="32" t="s">
        <v>126</v>
      </c>
      <c r="L18" s="38">
        <f t="shared" si="2"/>
        <v>0</v>
      </c>
      <c r="M18" s="38" t="str">
        <f t="shared" si="2"/>
        <v/>
      </c>
      <c r="N18" s="38" t="str">
        <f t="shared" si="2"/>
        <v/>
      </c>
      <c r="O18" s="38" t="str">
        <f t="shared" si="2"/>
        <v/>
      </c>
      <c r="P18" s="33">
        <f t="shared" ref="P18:Y31" si="4">IF($J18=P$2,$H18,"")</f>
        <v>0</v>
      </c>
      <c r="Q18" s="33" t="str">
        <f t="shared" si="4"/>
        <v/>
      </c>
      <c r="R18" s="33" t="str">
        <f t="shared" si="4"/>
        <v/>
      </c>
      <c r="S18" s="33" t="str">
        <f t="shared" si="4"/>
        <v/>
      </c>
      <c r="T18" s="33" t="str">
        <f t="shared" si="4"/>
        <v/>
      </c>
      <c r="U18" s="33" t="str">
        <f t="shared" si="4"/>
        <v/>
      </c>
      <c r="V18" s="33" t="str">
        <f t="shared" si="4"/>
        <v/>
      </c>
      <c r="W18" s="33" t="str">
        <f t="shared" si="4"/>
        <v/>
      </c>
      <c r="X18" s="33" t="str">
        <f t="shared" si="4"/>
        <v/>
      </c>
      <c r="Y18" s="33" t="str">
        <f t="shared" si="4"/>
        <v/>
      </c>
      <c r="Z18" s="34"/>
      <c r="AA18" s="34"/>
      <c r="AB18" s="34"/>
      <c r="AC18" s="34"/>
    </row>
    <row r="19" spans="1:29" s="79" customFormat="1" ht="30" customHeight="1" x14ac:dyDescent="0.45">
      <c r="A19" s="96">
        <v>17</v>
      </c>
      <c r="B19" s="77" t="s">
        <v>181</v>
      </c>
      <c r="C19" s="78"/>
      <c r="D19" s="78"/>
      <c r="E19" s="78"/>
      <c r="F19" s="78"/>
      <c r="G19" s="78"/>
      <c r="H19" s="74">
        <v>0</v>
      </c>
      <c r="I19" s="74" t="s">
        <v>14</v>
      </c>
      <c r="J19" s="74" t="s">
        <v>17</v>
      </c>
      <c r="K19" s="74" t="s">
        <v>127</v>
      </c>
      <c r="L19" s="75" t="str">
        <f t="shared" si="2"/>
        <v/>
      </c>
      <c r="M19" s="75">
        <f t="shared" si="2"/>
        <v>0</v>
      </c>
      <c r="N19" s="75" t="str">
        <f t="shared" si="2"/>
        <v/>
      </c>
      <c r="O19" s="75" t="str">
        <f t="shared" si="2"/>
        <v/>
      </c>
      <c r="P19" s="76" t="str">
        <f t="shared" si="4"/>
        <v/>
      </c>
      <c r="Q19" s="76" t="str">
        <f t="shared" si="4"/>
        <v/>
      </c>
      <c r="R19" s="76" t="str">
        <f t="shared" si="4"/>
        <v/>
      </c>
      <c r="S19" s="76">
        <f t="shared" si="4"/>
        <v>0</v>
      </c>
      <c r="T19" s="76" t="str">
        <f t="shared" si="4"/>
        <v/>
      </c>
      <c r="U19" s="76" t="str">
        <f t="shared" si="4"/>
        <v/>
      </c>
      <c r="V19" s="76" t="str">
        <f t="shared" si="4"/>
        <v/>
      </c>
      <c r="W19" s="76" t="str">
        <f t="shared" si="4"/>
        <v/>
      </c>
      <c r="X19" s="76" t="str">
        <f t="shared" si="4"/>
        <v/>
      </c>
      <c r="Y19" s="76" t="str">
        <f t="shared" si="4"/>
        <v/>
      </c>
      <c r="Z19" s="78"/>
      <c r="AA19" s="78"/>
      <c r="AB19" s="78"/>
      <c r="AC19" s="78"/>
    </row>
    <row r="20" spans="1:29" s="26" customFormat="1" ht="30" customHeight="1" x14ac:dyDescent="0.45">
      <c r="A20" s="97">
        <v>18</v>
      </c>
      <c r="B20" s="68" t="s">
        <v>20</v>
      </c>
      <c r="C20" s="34"/>
      <c r="D20" s="34"/>
      <c r="E20" s="34"/>
      <c r="F20" s="34"/>
      <c r="G20" s="34"/>
      <c r="H20" s="32">
        <v>0</v>
      </c>
      <c r="I20" s="32" t="s">
        <v>6</v>
      </c>
      <c r="J20" s="32" t="s">
        <v>9</v>
      </c>
      <c r="K20" s="32" t="s">
        <v>131</v>
      </c>
      <c r="L20" s="38" t="str">
        <f t="shared" ref="L20:O48" si="5">IF($I20=L$2,$H20,"")</f>
        <v/>
      </c>
      <c r="M20" s="38" t="str">
        <f t="shared" si="5"/>
        <v/>
      </c>
      <c r="N20" s="38">
        <f t="shared" si="5"/>
        <v>0</v>
      </c>
      <c r="O20" s="38" t="str">
        <f t="shared" si="5"/>
        <v/>
      </c>
      <c r="P20" s="33" t="str">
        <f t="shared" si="4"/>
        <v/>
      </c>
      <c r="Q20" s="33" t="str">
        <f t="shared" si="4"/>
        <v/>
      </c>
      <c r="R20" s="33" t="str">
        <f t="shared" si="4"/>
        <v/>
      </c>
      <c r="S20" s="33" t="str">
        <f t="shared" si="4"/>
        <v/>
      </c>
      <c r="T20" s="33" t="str">
        <f t="shared" si="4"/>
        <v/>
      </c>
      <c r="U20" s="33" t="str">
        <f t="shared" si="4"/>
        <v/>
      </c>
      <c r="V20" s="33">
        <f t="shared" si="4"/>
        <v>0</v>
      </c>
      <c r="W20" s="33" t="str">
        <f t="shared" si="4"/>
        <v/>
      </c>
      <c r="X20" s="33" t="str">
        <f t="shared" si="4"/>
        <v/>
      </c>
      <c r="Y20" s="33" t="str">
        <f t="shared" si="4"/>
        <v/>
      </c>
      <c r="Z20" s="34"/>
      <c r="AA20" s="34"/>
      <c r="AB20" s="34"/>
      <c r="AC20" s="34"/>
    </row>
    <row r="21" spans="1:29" s="79" customFormat="1" ht="30" customHeight="1" x14ac:dyDescent="0.45">
      <c r="A21" s="96">
        <v>19</v>
      </c>
      <c r="B21" s="77" t="s">
        <v>19</v>
      </c>
      <c r="C21" s="78"/>
      <c r="D21" s="78"/>
      <c r="E21" s="78"/>
      <c r="F21" s="78"/>
      <c r="G21" s="78"/>
      <c r="H21" s="74">
        <v>0</v>
      </c>
      <c r="I21" s="74" t="s">
        <v>6</v>
      </c>
      <c r="J21" s="74" t="s">
        <v>21</v>
      </c>
      <c r="K21" s="74" t="s">
        <v>128</v>
      </c>
      <c r="L21" s="75" t="str">
        <f t="shared" si="5"/>
        <v/>
      </c>
      <c r="M21" s="75" t="str">
        <f t="shared" si="5"/>
        <v/>
      </c>
      <c r="N21" s="75">
        <f t="shared" si="5"/>
        <v>0</v>
      </c>
      <c r="O21" s="75" t="str">
        <f t="shared" si="5"/>
        <v/>
      </c>
      <c r="P21" s="76" t="str">
        <f t="shared" si="4"/>
        <v/>
      </c>
      <c r="Q21" s="76" t="str">
        <f t="shared" si="4"/>
        <v/>
      </c>
      <c r="R21" s="76" t="str">
        <f t="shared" si="4"/>
        <v/>
      </c>
      <c r="S21" s="76" t="str">
        <f t="shared" si="4"/>
        <v/>
      </c>
      <c r="T21" s="76" t="str">
        <f t="shared" si="4"/>
        <v/>
      </c>
      <c r="U21" s="76">
        <f t="shared" si="4"/>
        <v>0</v>
      </c>
      <c r="V21" s="76" t="str">
        <f t="shared" si="4"/>
        <v/>
      </c>
      <c r="W21" s="76" t="str">
        <f t="shared" si="4"/>
        <v/>
      </c>
      <c r="X21" s="76" t="str">
        <f t="shared" si="4"/>
        <v/>
      </c>
      <c r="Y21" s="76" t="str">
        <f t="shared" si="4"/>
        <v/>
      </c>
      <c r="Z21" s="78"/>
      <c r="AA21" s="78"/>
      <c r="AB21" s="78"/>
      <c r="AC21" s="78"/>
    </row>
    <row r="22" spans="1:29" s="26" customFormat="1" ht="30" customHeight="1" x14ac:dyDescent="0.45">
      <c r="A22" s="97">
        <v>20</v>
      </c>
      <c r="B22" s="68" t="s">
        <v>162</v>
      </c>
      <c r="C22" s="34"/>
      <c r="D22" s="34"/>
      <c r="E22" s="34"/>
      <c r="F22" s="34"/>
      <c r="G22" s="34"/>
      <c r="H22" s="32">
        <v>0</v>
      </c>
      <c r="I22" s="32" t="s">
        <v>6</v>
      </c>
      <c r="J22" s="32" t="s">
        <v>9</v>
      </c>
      <c r="K22" s="32" t="s">
        <v>117</v>
      </c>
      <c r="L22" s="38" t="str">
        <f t="shared" si="5"/>
        <v/>
      </c>
      <c r="M22" s="38" t="str">
        <f t="shared" si="5"/>
        <v/>
      </c>
      <c r="N22" s="38">
        <f t="shared" si="5"/>
        <v>0</v>
      </c>
      <c r="O22" s="38" t="str">
        <f t="shared" si="5"/>
        <v/>
      </c>
      <c r="P22" s="33" t="str">
        <f t="shared" si="4"/>
        <v/>
      </c>
      <c r="Q22" s="33" t="str">
        <f t="shared" si="4"/>
        <v/>
      </c>
      <c r="R22" s="33" t="str">
        <f t="shared" si="4"/>
        <v/>
      </c>
      <c r="S22" s="33" t="str">
        <f t="shared" si="4"/>
        <v/>
      </c>
      <c r="T22" s="33" t="str">
        <f t="shared" si="4"/>
        <v/>
      </c>
      <c r="U22" s="33" t="str">
        <f t="shared" si="4"/>
        <v/>
      </c>
      <c r="V22" s="33">
        <f t="shared" si="4"/>
        <v>0</v>
      </c>
      <c r="W22" s="33" t="str">
        <f t="shared" si="4"/>
        <v/>
      </c>
      <c r="X22" s="33" t="str">
        <f t="shared" si="4"/>
        <v/>
      </c>
      <c r="Y22" s="33" t="str">
        <f t="shared" si="4"/>
        <v/>
      </c>
      <c r="Z22" s="34"/>
      <c r="AA22" s="34"/>
      <c r="AB22" s="34"/>
      <c r="AC22" s="34"/>
    </row>
    <row r="23" spans="1:29" s="79" customFormat="1" ht="30" customHeight="1" x14ac:dyDescent="0.45">
      <c r="A23" s="96">
        <v>21</v>
      </c>
      <c r="B23" s="77" t="s">
        <v>149</v>
      </c>
      <c r="C23" s="78"/>
      <c r="D23" s="78"/>
      <c r="E23" s="78"/>
      <c r="F23" s="78"/>
      <c r="G23" s="78"/>
      <c r="H23" s="74">
        <v>0</v>
      </c>
      <c r="I23" s="74" t="s">
        <v>6</v>
      </c>
      <c r="J23" s="74" t="s">
        <v>9</v>
      </c>
      <c r="K23" s="74" t="s">
        <v>117</v>
      </c>
      <c r="L23" s="75" t="str">
        <f t="shared" si="5"/>
        <v/>
      </c>
      <c r="M23" s="75" t="str">
        <f t="shared" si="5"/>
        <v/>
      </c>
      <c r="N23" s="75">
        <f t="shared" si="5"/>
        <v>0</v>
      </c>
      <c r="O23" s="75" t="str">
        <f t="shared" si="5"/>
        <v/>
      </c>
      <c r="P23" s="76" t="str">
        <f t="shared" si="4"/>
        <v/>
      </c>
      <c r="Q23" s="76" t="str">
        <f t="shared" si="4"/>
        <v/>
      </c>
      <c r="R23" s="76" t="str">
        <f t="shared" si="4"/>
        <v/>
      </c>
      <c r="S23" s="76" t="str">
        <f t="shared" si="4"/>
        <v/>
      </c>
      <c r="T23" s="76" t="str">
        <f t="shared" si="4"/>
        <v/>
      </c>
      <c r="U23" s="76" t="str">
        <f t="shared" si="4"/>
        <v/>
      </c>
      <c r="V23" s="76">
        <f t="shared" si="4"/>
        <v>0</v>
      </c>
      <c r="W23" s="76" t="str">
        <f t="shared" si="4"/>
        <v/>
      </c>
      <c r="X23" s="76" t="str">
        <f t="shared" si="4"/>
        <v/>
      </c>
      <c r="Y23" s="76" t="str">
        <f t="shared" si="4"/>
        <v/>
      </c>
      <c r="Z23" s="78"/>
      <c r="AA23" s="78"/>
      <c r="AB23" s="78"/>
      <c r="AC23" s="78"/>
    </row>
    <row r="24" spans="1:29" s="26" customFormat="1" ht="30" customHeight="1" x14ac:dyDescent="0.45">
      <c r="A24" s="97">
        <v>22</v>
      </c>
      <c r="B24" s="68" t="s">
        <v>163</v>
      </c>
      <c r="C24" s="34"/>
      <c r="D24" s="34"/>
      <c r="E24" s="34"/>
      <c r="F24" s="34"/>
      <c r="G24" s="34"/>
      <c r="H24" s="32">
        <v>0</v>
      </c>
      <c r="I24" s="32" t="s">
        <v>6</v>
      </c>
      <c r="J24" s="32" t="s">
        <v>9</v>
      </c>
      <c r="K24" s="32" t="s">
        <v>117</v>
      </c>
      <c r="L24" s="38" t="str">
        <f t="shared" si="5"/>
        <v/>
      </c>
      <c r="M24" s="38" t="str">
        <f t="shared" si="5"/>
        <v/>
      </c>
      <c r="N24" s="38">
        <f t="shared" si="5"/>
        <v>0</v>
      </c>
      <c r="O24" s="38" t="str">
        <f t="shared" si="5"/>
        <v/>
      </c>
      <c r="P24" s="33" t="str">
        <f t="shared" si="4"/>
        <v/>
      </c>
      <c r="Q24" s="33" t="str">
        <f t="shared" si="4"/>
        <v/>
      </c>
      <c r="R24" s="33" t="str">
        <f t="shared" si="4"/>
        <v/>
      </c>
      <c r="S24" s="33" t="str">
        <f t="shared" si="4"/>
        <v/>
      </c>
      <c r="T24" s="33" t="str">
        <f t="shared" si="4"/>
        <v/>
      </c>
      <c r="U24" s="33" t="str">
        <f t="shared" si="4"/>
        <v/>
      </c>
      <c r="V24" s="33">
        <f t="shared" si="4"/>
        <v>0</v>
      </c>
      <c r="W24" s="33" t="str">
        <f t="shared" si="4"/>
        <v/>
      </c>
      <c r="X24" s="33" t="str">
        <f t="shared" si="4"/>
        <v/>
      </c>
      <c r="Y24" s="33" t="str">
        <f t="shared" si="4"/>
        <v/>
      </c>
      <c r="Z24" s="34"/>
      <c r="AA24" s="34"/>
      <c r="AB24" s="34"/>
      <c r="AC24" s="34"/>
    </row>
    <row r="25" spans="1:29" s="79" customFormat="1" ht="30" customHeight="1" x14ac:dyDescent="0.45">
      <c r="A25" s="96">
        <v>23</v>
      </c>
      <c r="B25" s="77" t="s">
        <v>164</v>
      </c>
      <c r="C25" s="78"/>
      <c r="D25" s="78"/>
      <c r="E25" s="78"/>
      <c r="F25" s="78"/>
      <c r="G25" s="78"/>
      <c r="H25" s="74">
        <v>0</v>
      </c>
      <c r="I25" s="74" t="s">
        <v>28</v>
      </c>
      <c r="J25" s="74" t="s">
        <v>22</v>
      </c>
      <c r="K25" s="74" t="s">
        <v>121</v>
      </c>
      <c r="L25" s="75" t="str">
        <f t="shared" si="5"/>
        <v/>
      </c>
      <c r="M25" s="75" t="str">
        <f t="shared" si="5"/>
        <v/>
      </c>
      <c r="N25" s="75" t="str">
        <f t="shared" si="5"/>
        <v/>
      </c>
      <c r="O25" s="75">
        <f t="shared" si="5"/>
        <v>0</v>
      </c>
      <c r="P25" s="76" t="str">
        <f t="shared" si="4"/>
        <v/>
      </c>
      <c r="Q25" s="76" t="str">
        <f t="shared" si="4"/>
        <v/>
      </c>
      <c r="R25" s="76" t="str">
        <f t="shared" si="4"/>
        <v/>
      </c>
      <c r="S25" s="76" t="str">
        <f t="shared" si="4"/>
        <v/>
      </c>
      <c r="T25" s="76" t="str">
        <f t="shared" si="4"/>
        <v/>
      </c>
      <c r="U25" s="76" t="str">
        <f t="shared" si="4"/>
        <v/>
      </c>
      <c r="V25" s="76" t="str">
        <f t="shared" si="4"/>
        <v/>
      </c>
      <c r="W25" s="76">
        <f t="shared" si="4"/>
        <v>0</v>
      </c>
      <c r="X25" s="76" t="str">
        <f t="shared" si="4"/>
        <v/>
      </c>
      <c r="Y25" s="76" t="str">
        <f t="shared" si="4"/>
        <v/>
      </c>
      <c r="Z25" s="78"/>
      <c r="AA25" s="78"/>
      <c r="AB25" s="78"/>
      <c r="AC25" s="78"/>
    </row>
    <row r="26" spans="1:29" s="26" customFormat="1" ht="30" customHeight="1" x14ac:dyDescent="0.45">
      <c r="A26" s="97">
        <v>24</v>
      </c>
      <c r="B26" s="68" t="s">
        <v>23</v>
      </c>
      <c r="C26" s="34"/>
      <c r="D26" s="34"/>
      <c r="E26" s="34"/>
      <c r="F26" s="34"/>
      <c r="G26" s="34"/>
      <c r="H26" s="32">
        <v>0</v>
      </c>
      <c r="I26" s="32" t="s">
        <v>6</v>
      </c>
      <c r="J26" s="32" t="s">
        <v>11</v>
      </c>
      <c r="K26" s="32" t="s">
        <v>121</v>
      </c>
      <c r="L26" s="38" t="str">
        <f t="shared" si="5"/>
        <v/>
      </c>
      <c r="M26" s="38" t="str">
        <f t="shared" si="5"/>
        <v/>
      </c>
      <c r="N26" s="38">
        <f t="shared" si="5"/>
        <v>0</v>
      </c>
      <c r="O26" s="38" t="str">
        <f t="shared" si="5"/>
        <v/>
      </c>
      <c r="P26" s="33" t="str">
        <f t="shared" si="4"/>
        <v/>
      </c>
      <c r="Q26" s="33" t="str">
        <f t="shared" si="4"/>
        <v/>
      </c>
      <c r="R26" s="33" t="str">
        <f t="shared" si="4"/>
        <v/>
      </c>
      <c r="S26" s="33" t="str">
        <f t="shared" si="4"/>
        <v/>
      </c>
      <c r="T26" s="33">
        <f t="shared" si="4"/>
        <v>0</v>
      </c>
      <c r="U26" s="33" t="str">
        <f t="shared" si="4"/>
        <v/>
      </c>
      <c r="V26" s="33" t="str">
        <f t="shared" si="4"/>
        <v/>
      </c>
      <c r="W26" s="33" t="str">
        <f t="shared" si="4"/>
        <v/>
      </c>
      <c r="X26" s="33" t="str">
        <f t="shared" si="4"/>
        <v/>
      </c>
      <c r="Y26" s="33" t="str">
        <f t="shared" si="4"/>
        <v/>
      </c>
      <c r="Z26" s="34"/>
      <c r="AA26" s="34"/>
      <c r="AB26" s="34"/>
      <c r="AC26" s="34"/>
    </row>
    <row r="27" spans="1:29" s="79" customFormat="1" ht="30" customHeight="1" x14ac:dyDescent="0.45">
      <c r="A27" s="96">
        <v>25</v>
      </c>
      <c r="B27" s="77" t="s">
        <v>55</v>
      </c>
      <c r="C27" s="78"/>
      <c r="D27" s="78"/>
      <c r="E27" s="78"/>
      <c r="F27" s="78"/>
      <c r="G27" s="78"/>
      <c r="H27" s="74">
        <v>0</v>
      </c>
      <c r="I27" s="74" t="s">
        <v>6</v>
      </c>
      <c r="J27" s="74" t="s">
        <v>11</v>
      </c>
      <c r="K27" s="74" t="s">
        <v>121</v>
      </c>
      <c r="L27" s="75" t="str">
        <f t="shared" si="5"/>
        <v/>
      </c>
      <c r="M27" s="75" t="str">
        <f t="shared" si="5"/>
        <v/>
      </c>
      <c r="N27" s="75">
        <f t="shared" si="5"/>
        <v>0</v>
      </c>
      <c r="O27" s="75" t="str">
        <f t="shared" si="5"/>
        <v/>
      </c>
      <c r="P27" s="76" t="str">
        <f t="shared" si="4"/>
        <v/>
      </c>
      <c r="Q27" s="76" t="str">
        <f t="shared" si="4"/>
        <v/>
      </c>
      <c r="R27" s="76" t="str">
        <f t="shared" si="4"/>
        <v/>
      </c>
      <c r="S27" s="76" t="str">
        <f t="shared" si="4"/>
        <v/>
      </c>
      <c r="T27" s="76">
        <f t="shared" si="4"/>
        <v>0</v>
      </c>
      <c r="U27" s="76" t="str">
        <f t="shared" si="4"/>
        <v/>
      </c>
      <c r="V27" s="76" t="str">
        <f t="shared" si="4"/>
        <v/>
      </c>
      <c r="W27" s="76" t="str">
        <f t="shared" si="4"/>
        <v/>
      </c>
      <c r="X27" s="76" t="str">
        <f t="shared" si="4"/>
        <v/>
      </c>
      <c r="Y27" s="76" t="str">
        <f t="shared" si="4"/>
        <v/>
      </c>
      <c r="Z27" s="78"/>
      <c r="AA27" s="78"/>
      <c r="AB27" s="78"/>
      <c r="AC27" s="78"/>
    </row>
    <row r="28" spans="1:29" s="26" customFormat="1" ht="30" customHeight="1" x14ac:dyDescent="0.45">
      <c r="A28" s="97">
        <v>26</v>
      </c>
      <c r="B28" s="68" t="s">
        <v>150</v>
      </c>
      <c r="C28" s="34"/>
      <c r="D28" s="34"/>
      <c r="E28" s="34"/>
      <c r="F28" s="34"/>
      <c r="G28" s="34"/>
      <c r="H28" s="32">
        <v>0</v>
      </c>
      <c r="I28" s="32" t="s">
        <v>14</v>
      </c>
      <c r="J28" s="32" t="s">
        <v>18</v>
      </c>
      <c r="K28" s="32" t="s">
        <v>148</v>
      </c>
      <c r="L28" s="38" t="str">
        <f t="shared" si="5"/>
        <v/>
      </c>
      <c r="M28" s="38">
        <f t="shared" si="5"/>
        <v>0</v>
      </c>
      <c r="N28" s="38" t="str">
        <f t="shared" si="5"/>
        <v/>
      </c>
      <c r="O28" s="38" t="str">
        <f t="shared" si="5"/>
        <v/>
      </c>
      <c r="P28" s="33" t="str">
        <f t="shared" si="4"/>
        <v/>
      </c>
      <c r="Q28" s="33" t="str">
        <f t="shared" si="4"/>
        <v/>
      </c>
      <c r="R28" s="33">
        <f t="shared" si="4"/>
        <v>0</v>
      </c>
      <c r="S28" s="33" t="str">
        <f t="shared" si="4"/>
        <v/>
      </c>
      <c r="T28" s="33" t="str">
        <f t="shared" si="4"/>
        <v/>
      </c>
      <c r="U28" s="33" t="str">
        <f t="shared" si="4"/>
        <v/>
      </c>
      <c r="V28" s="33" t="str">
        <f t="shared" si="4"/>
        <v/>
      </c>
      <c r="W28" s="33" t="str">
        <f t="shared" si="4"/>
        <v/>
      </c>
      <c r="X28" s="33" t="str">
        <f t="shared" si="4"/>
        <v/>
      </c>
      <c r="Y28" s="33" t="str">
        <f t="shared" si="4"/>
        <v/>
      </c>
      <c r="Z28" s="34"/>
      <c r="AA28" s="34"/>
      <c r="AB28" s="34"/>
      <c r="AC28" s="34"/>
    </row>
    <row r="29" spans="1:29" s="79" customFormat="1" ht="30" customHeight="1" x14ac:dyDescent="0.45">
      <c r="A29" s="96">
        <v>27</v>
      </c>
      <c r="B29" s="77" t="s">
        <v>165</v>
      </c>
      <c r="C29" s="78"/>
      <c r="D29" s="78"/>
      <c r="E29" s="78"/>
      <c r="F29" s="78"/>
      <c r="G29" s="78"/>
      <c r="H29" s="74">
        <v>0</v>
      </c>
      <c r="I29" s="74" t="s">
        <v>6</v>
      </c>
      <c r="J29" s="74" t="s">
        <v>9</v>
      </c>
      <c r="K29" s="74" t="s">
        <v>121</v>
      </c>
      <c r="L29" s="75" t="str">
        <f t="shared" si="5"/>
        <v/>
      </c>
      <c r="M29" s="75" t="str">
        <f t="shared" si="5"/>
        <v/>
      </c>
      <c r="N29" s="75">
        <f t="shared" si="5"/>
        <v>0</v>
      </c>
      <c r="O29" s="75" t="str">
        <f t="shared" si="5"/>
        <v/>
      </c>
      <c r="P29" s="76" t="str">
        <f t="shared" si="4"/>
        <v/>
      </c>
      <c r="Q29" s="76" t="str">
        <f t="shared" si="4"/>
        <v/>
      </c>
      <c r="R29" s="76" t="str">
        <f t="shared" si="4"/>
        <v/>
      </c>
      <c r="S29" s="76" t="str">
        <f t="shared" si="4"/>
        <v/>
      </c>
      <c r="T29" s="76" t="str">
        <f t="shared" si="4"/>
        <v/>
      </c>
      <c r="U29" s="76" t="str">
        <f t="shared" si="4"/>
        <v/>
      </c>
      <c r="V29" s="76">
        <f t="shared" si="4"/>
        <v>0</v>
      </c>
      <c r="W29" s="76" t="str">
        <f t="shared" si="4"/>
        <v/>
      </c>
      <c r="X29" s="76" t="str">
        <f t="shared" si="4"/>
        <v/>
      </c>
      <c r="Y29" s="76" t="str">
        <f t="shared" si="4"/>
        <v/>
      </c>
      <c r="Z29" s="78"/>
      <c r="AA29" s="78"/>
      <c r="AB29" s="78"/>
      <c r="AC29" s="78"/>
    </row>
    <row r="30" spans="1:29" s="26" customFormat="1" ht="30" customHeight="1" x14ac:dyDescent="0.45">
      <c r="A30" s="97">
        <v>28</v>
      </c>
      <c r="B30" s="68" t="s">
        <v>166</v>
      </c>
      <c r="C30" s="34"/>
      <c r="D30" s="34"/>
      <c r="E30" s="34"/>
      <c r="F30" s="34"/>
      <c r="G30" s="34"/>
      <c r="H30" s="32">
        <v>0</v>
      </c>
      <c r="I30" s="32" t="s">
        <v>6</v>
      </c>
      <c r="J30" s="32" t="s">
        <v>11</v>
      </c>
      <c r="K30" s="32" t="s">
        <v>131</v>
      </c>
      <c r="L30" s="38" t="str">
        <f t="shared" si="5"/>
        <v/>
      </c>
      <c r="M30" s="38" t="str">
        <f t="shared" si="5"/>
        <v/>
      </c>
      <c r="N30" s="38">
        <f t="shared" si="5"/>
        <v>0</v>
      </c>
      <c r="O30" s="38" t="str">
        <f t="shared" si="5"/>
        <v/>
      </c>
      <c r="P30" s="33" t="str">
        <f t="shared" si="4"/>
        <v/>
      </c>
      <c r="Q30" s="33" t="str">
        <f t="shared" si="4"/>
        <v/>
      </c>
      <c r="R30" s="33" t="str">
        <f t="shared" si="4"/>
        <v/>
      </c>
      <c r="S30" s="33" t="str">
        <f t="shared" si="4"/>
        <v/>
      </c>
      <c r="T30" s="33">
        <f t="shared" si="4"/>
        <v>0</v>
      </c>
      <c r="U30" s="33" t="str">
        <f t="shared" si="4"/>
        <v/>
      </c>
      <c r="V30" s="33" t="str">
        <f t="shared" si="4"/>
        <v/>
      </c>
      <c r="W30" s="33" t="str">
        <f t="shared" si="4"/>
        <v/>
      </c>
      <c r="X30" s="33" t="str">
        <f t="shared" si="4"/>
        <v/>
      </c>
      <c r="Y30" s="33" t="str">
        <f t="shared" si="4"/>
        <v/>
      </c>
      <c r="Z30" s="34"/>
      <c r="AA30" s="34"/>
      <c r="AB30" s="34"/>
      <c r="AC30" s="34"/>
    </row>
    <row r="31" spans="1:29" s="79" customFormat="1" ht="30" customHeight="1" x14ac:dyDescent="0.45">
      <c r="A31" s="96">
        <v>29</v>
      </c>
      <c r="B31" s="77" t="s">
        <v>167</v>
      </c>
      <c r="C31" s="78"/>
      <c r="D31" s="78"/>
      <c r="E31" s="78"/>
      <c r="F31" s="78"/>
      <c r="G31" s="78"/>
      <c r="H31" s="74">
        <v>0</v>
      </c>
      <c r="I31" s="74" t="s">
        <v>6</v>
      </c>
      <c r="J31" s="74" t="s">
        <v>9</v>
      </c>
      <c r="K31" s="74" t="s">
        <v>122</v>
      </c>
      <c r="L31" s="75" t="str">
        <f t="shared" si="5"/>
        <v/>
      </c>
      <c r="M31" s="75" t="str">
        <f t="shared" si="5"/>
        <v/>
      </c>
      <c r="N31" s="75">
        <f t="shared" si="5"/>
        <v>0</v>
      </c>
      <c r="O31" s="75" t="str">
        <f t="shared" si="5"/>
        <v/>
      </c>
      <c r="P31" s="76" t="str">
        <f t="shared" si="4"/>
        <v/>
      </c>
      <c r="Q31" s="76" t="str">
        <f t="shared" si="4"/>
        <v/>
      </c>
      <c r="R31" s="76" t="str">
        <f t="shared" si="4"/>
        <v/>
      </c>
      <c r="S31" s="76" t="str">
        <f t="shared" si="4"/>
        <v/>
      </c>
      <c r="T31" s="76" t="str">
        <f t="shared" si="4"/>
        <v/>
      </c>
      <c r="U31" s="76" t="str">
        <f t="shared" si="4"/>
        <v/>
      </c>
      <c r="V31" s="76">
        <f t="shared" si="4"/>
        <v>0</v>
      </c>
      <c r="W31" s="76" t="str">
        <f t="shared" si="4"/>
        <v/>
      </c>
      <c r="X31" s="76" t="str">
        <f t="shared" si="4"/>
        <v/>
      </c>
      <c r="Y31" s="76" t="str">
        <f t="shared" si="4"/>
        <v/>
      </c>
      <c r="Z31" s="78"/>
      <c r="AA31" s="78"/>
      <c r="AB31" s="78"/>
      <c r="AC31" s="78"/>
    </row>
    <row r="32" spans="1:29" s="26" customFormat="1" ht="30" customHeight="1" x14ac:dyDescent="0.45">
      <c r="A32" s="97">
        <v>30</v>
      </c>
      <c r="B32" s="68" t="s">
        <v>24</v>
      </c>
      <c r="C32" s="34"/>
      <c r="D32" s="34"/>
      <c r="E32" s="34"/>
      <c r="F32" s="34"/>
      <c r="G32" s="34"/>
      <c r="H32" s="34">
        <v>0</v>
      </c>
      <c r="I32" s="32" t="s">
        <v>6</v>
      </c>
      <c r="J32" s="32" t="s">
        <v>21</v>
      </c>
      <c r="K32" s="32" t="s">
        <v>123</v>
      </c>
      <c r="L32" s="38" t="str">
        <f t="shared" si="5"/>
        <v/>
      </c>
      <c r="M32" s="38" t="str">
        <f t="shared" si="5"/>
        <v/>
      </c>
      <c r="N32" s="38">
        <f t="shared" si="5"/>
        <v>0</v>
      </c>
      <c r="O32" s="38" t="str">
        <f t="shared" si="5"/>
        <v/>
      </c>
      <c r="P32" s="33" t="str">
        <f t="shared" ref="P32:Y45" si="6">IF($J32=P$2,$H32,"")</f>
        <v/>
      </c>
      <c r="Q32" s="33" t="str">
        <f t="shared" si="6"/>
        <v/>
      </c>
      <c r="R32" s="33" t="str">
        <f t="shared" si="6"/>
        <v/>
      </c>
      <c r="S32" s="33" t="str">
        <f t="shared" si="6"/>
        <v/>
      </c>
      <c r="T32" s="33" t="str">
        <f t="shared" si="6"/>
        <v/>
      </c>
      <c r="U32" s="33">
        <f t="shared" si="6"/>
        <v>0</v>
      </c>
      <c r="V32" s="33" t="str">
        <f t="shared" si="6"/>
        <v/>
      </c>
      <c r="W32" s="33" t="str">
        <f t="shared" si="6"/>
        <v/>
      </c>
      <c r="X32" s="33" t="str">
        <f t="shared" si="6"/>
        <v/>
      </c>
      <c r="Y32" s="33" t="str">
        <f t="shared" si="6"/>
        <v/>
      </c>
      <c r="Z32" s="34"/>
      <c r="AA32" s="34"/>
      <c r="AB32" s="34"/>
      <c r="AC32" s="34"/>
    </row>
    <row r="33" spans="1:29" s="79" customFormat="1" ht="30" customHeight="1" x14ac:dyDescent="0.45">
      <c r="A33" s="96">
        <v>31</v>
      </c>
      <c r="B33" s="77" t="s">
        <v>151</v>
      </c>
      <c r="C33" s="78"/>
      <c r="D33" s="78"/>
      <c r="E33" s="78"/>
      <c r="F33" s="78"/>
      <c r="G33" s="78"/>
      <c r="H33" s="78">
        <v>0</v>
      </c>
      <c r="I33" s="74" t="s">
        <v>6</v>
      </c>
      <c r="J33" s="74" t="s">
        <v>21</v>
      </c>
      <c r="K33" s="74" t="s">
        <v>128</v>
      </c>
      <c r="L33" s="75" t="str">
        <f t="shared" si="5"/>
        <v/>
      </c>
      <c r="M33" s="75" t="str">
        <f t="shared" si="5"/>
        <v/>
      </c>
      <c r="N33" s="75">
        <f t="shared" si="5"/>
        <v>0</v>
      </c>
      <c r="O33" s="75" t="str">
        <f t="shared" si="5"/>
        <v/>
      </c>
      <c r="P33" s="76" t="str">
        <f t="shared" si="6"/>
        <v/>
      </c>
      <c r="Q33" s="76" t="str">
        <f t="shared" si="6"/>
        <v/>
      </c>
      <c r="R33" s="76" t="str">
        <f t="shared" si="6"/>
        <v/>
      </c>
      <c r="S33" s="76" t="str">
        <f t="shared" si="6"/>
        <v/>
      </c>
      <c r="T33" s="76" t="str">
        <f t="shared" si="6"/>
        <v/>
      </c>
      <c r="U33" s="76">
        <f t="shared" si="6"/>
        <v>0</v>
      </c>
      <c r="V33" s="76" t="str">
        <f t="shared" si="6"/>
        <v/>
      </c>
      <c r="W33" s="76" t="str">
        <f t="shared" si="6"/>
        <v/>
      </c>
      <c r="X33" s="76" t="str">
        <f t="shared" si="6"/>
        <v/>
      </c>
      <c r="Y33" s="76" t="str">
        <f t="shared" si="6"/>
        <v/>
      </c>
      <c r="Z33" s="78"/>
      <c r="AA33" s="78"/>
      <c r="AB33" s="78"/>
      <c r="AC33" s="78"/>
    </row>
    <row r="34" spans="1:29" s="26" customFormat="1" ht="30" customHeight="1" x14ac:dyDescent="0.45">
      <c r="A34" s="97">
        <v>32</v>
      </c>
      <c r="B34" s="68" t="s">
        <v>152</v>
      </c>
      <c r="C34" s="34"/>
      <c r="D34" s="34"/>
      <c r="E34" s="34"/>
      <c r="F34" s="34"/>
      <c r="G34" s="34"/>
      <c r="H34" s="34">
        <v>0</v>
      </c>
      <c r="I34" s="32" t="s">
        <v>28</v>
      </c>
      <c r="J34" s="32" t="s">
        <v>13</v>
      </c>
      <c r="K34" s="32" t="s">
        <v>123</v>
      </c>
      <c r="L34" s="38" t="str">
        <f t="shared" si="5"/>
        <v/>
      </c>
      <c r="M34" s="38" t="str">
        <f t="shared" si="5"/>
        <v/>
      </c>
      <c r="N34" s="38" t="str">
        <f t="shared" si="5"/>
        <v/>
      </c>
      <c r="O34" s="38">
        <f t="shared" si="5"/>
        <v>0</v>
      </c>
      <c r="P34" s="33" t="str">
        <f t="shared" si="6"/>
        <v/>
      </c>
      <c r="Q34" s="33" t="str">
        <f t="shared" si="6"/>
        <v/>
      </c>
      <c r="R34" s="33" t="str">
        <f t="shared" si="6"/>
        <v/>
      </c>
      <c r="S34" s="33" t="str">
        <f t="shared" si="6"/>
        <v/>
      </c>
      <c r="T34" s="33" t="str">
        <f t="shared" si="6"/>
        <v/>
      </c>
      <c r="U34" s="33" t="str">
        <f t="shared" si="6"/>
        <v/>
      </c>
      <c r="V34" s="33" t="str">
        <f t="shared" si="6"/>
        <v/>
      </c>
      <c r="W34" s="33" t="str">
        <f t="shared" si="6"/>
        <v/>
      </c>
      <c r="X34" s="33">
        <f t="shared" si="6"/>
        <v>0</v>
      </c>
      <c r="Y34" s="33" t="str">
        <f t="shared" si="6"/>
        <v/>
      </c>
      <c r="Z34" s="34"/>
      <c r="AA34" s="34"/>
      <c r="AB34" s="34"/>
      <c r="AC34" s="34"/>
    </row>
    <row r="35" spans="1:29" s="79" customFormat="1" ht="30" customHeight="1" x14ac:dyDescent="0.45">
      <c r="A35" s="96">
        <v>33</v>
      </c>
      <c r="B35" s="77" t="s">
        <v>25</v>
      </c>
      <c r="C35" s="78"/>
      <c r="D35" s="78"/>
      <c r="E35" s="78"/>
      <c r="F35" s="78"/>
      <c r="G35" s="78"/>
      <c r="H35" s="78">
        <v>0</v>
      </c>
      <c r="I35" s="74" t="s">
        <v>28</v>
      </c>
      <c r="J35" s="74" t="s">
        <v>13</v>
      </c>
      <c r="K35" s="74" t="s">
        <v>129</v>
      </c>
      <c r="L35" s="75" t="str">
        <f t="shared" si="5"/>
        <v/>
      </c>
      <c r="M35" s="75" t="str">
        <f t="shared" si="5"/>
        <v/>
      </c>
      <c r="N35" s="75" t="str">
        <f t="shared" si="5"/>
        <v/>
      </c>
      <c r="O35" s="75">
        <f t="shared" si="5"/>
        <v>0</v>
      </c>
      <c r="P35" s="76" t="str">
        <f t="shared" si="6"/>
        <v/>
      </c>
      <c r="Q35" s="76" t="str">
        <f t="shared" si="6"/>
        <v/>
      </c>
      <c r="R35" s="76" t="str">
        <f t="shared" si="6"/>
        <v/>
      </c>
      <c r="S35" s="76" t="str">
        <f t="shared" si="6"/>
        <v/>
      </c>
      <c r="T35" s="76" t="str">
        <f t="shared" si="6"/>
        <v/>
      </c>
      <c r="U35" s="76" t="str">
        <f t="shared" si="6"/>
        <v/>
      </c>
      <c r="V35" s="76" t="str">
        <f t="shared" si="6"/>
        <v/>
      </c>
      <c r="W35" s="76" t="str">
        <f t="shared" si="6"/>
        <v/>
      </c>
      <c r="X35" s="76">
        <f t="shared" si="6"/>
        <v>0</v>
      </c>
      <c r="Y35" s="76" t="str">
        <f t="shared" si="6"/>
        <v/>
      </c>
      <c r="Z35" s="78"/>
      <c r="AA35" s="78"/>
      <c r="AB35" s="78"/>
      <c r="AC35" s="78"/>
    </row>
    <row r="36" spans="1:29" s="26" customFormat="1" ht="30" customHeight="1" x14ac:dyDescent="0.45">
      <c r="A36" s="97">
        <v>34</v>
      </c>
      <c r="B36" s="68" t="s">
        <v>168</v>
      </c>
      <c r="C36" s="34"/>
      <c r="D36" s="34"/>
      <c r="E36" s="34"/>
      <c r="F36" s="34"/>
      <c r="G36" s="34"/>
      <c r="H36" s="34">
        <v>0</v>
      </c>
      <c r="I36" s="32" t="s">
        <v>28</v>
      </c>
      <c r="J36" s="32" t="s">
        <v>29</v>
      </c>
      <c r="K36" s="32" t="s">
        <v>133</v>
      </c>
      <c r="L36" s="38" t="str">
        <f t="shared" si="5"/>
        <v/>
      </c>
      <c r="M36" s="38" t="str">
        <f t="shared" si="5"/>
        <v/>
      </c>
      <c r="N36" s="38" t="str">
        <f t="shared" si="5"/>
        <v/>
      </c>
      <c r="O36" s="38">
        <f t="shared" si="5"/>
        <v>0</v>
      </c>
      <c r="P36" s="33" t="str">
        <f t="shared" si="6"/>
        <v/>
      </c>
      <c r="Q36" s="33" t="str">
        <f t="shared" si="6"/>
        <v/>
      </c>
      <c r="R36" s="33" t="str">
        <f t="shared" si="6"/>
        <v/>
      </c>
      <c r="S36" s="33" t="str">
        <f t="shared" si="6"/>
        <v/>
      </c>
      <c r="T36" s="33" t="str">
        <f t="shared" si="6"/>
        <v/>
      </c>
      <c r="U36" s="33" t="str">
        <f t="shared" si="6"/>
        <v/>
      </c>
      <c r="V36" s="33" t="str">
        <f t="shared" si="6"/>
        <v/>
      </c>
      <c r="W36" s="33" t="str">
        <f t="shared" si="6"/>
        <v/>
      </c>
      <c r="X36" s="33" t="str">
        <f t="shared" si="6"/>
        <v/>
      </c>
      <c r="Y36" s="33">
        <f t="shared" si="6"/>
        <v>0</v>
      </c>
      <c r="Z36" s="34"/>
      <c r="AA36" s="34"/>
      <c r="AB36" s="34"/>
      <c r="AC36" s="34"/>
    </row>
    <row r="37" spans="1:29" s="79" customFormat="1" ht="30" customHeight="1" x14ac:dyDescent="0.45">
      <c r="A37" s="96">
        <v>35</v>
      </c>
      <c r="B37" s="77" t="s">
        <v>169</v>
      </c>
      <c r="C37" s="78"/>
      <c r="D37" s="78"/>
      <c r="E37" s="78"/>
      <c r="F37" s="78"/>
      <c r="G37" s="78"/>
      <c r="H37" s="78">
        <v>0</v>
      </c>
      <c r="I37" s="74" t="s">
        <v>28</v>
      </c>
      <c r="J37" s="74" t="s">
        <v>13</v>
      </c>
      <c r="K37" s="74" t="s">
        <v>128</v>
      </c>
      <c r="L37" s="75" t="str">
        <f t="shared" si="5"/>
        <v/>
      </c>
      <c r="M37" s="75" t="str">
        <f t="shared" si="5"/>
        <v/>
      </c>
      <c r="N37" s="75" t="str">
        <f t="shared" si="5"/>
        <v/>
      </c>
      <c r="O37" s="75">
        <f t="shared" si="5"/>
        <v>0</v>
      </c>
      <c r="P37" s="76" t="str">
        <f t="shared" si="6"/>
        <v/>
      </c>
      <c r="Q37" s="76" t="str">
        <f t="shared" si="6"/>
        <v/>
      </c>
      <c r="R37" s="76" t="str">
        <f t="shared" si="6"/>
        <v/>
      </c>
      <c r="S37" s="76" t="str">
        <f t="shared" si="6"/>
        <v/>
      </c>
      <c r="T37" s="76" t="str">
        <f t="shared" si="6"/>
        <v/>
      </c>
      <c r="U37" s="76" t="str">
        <f t="shared" si="6"/>
        <v/>
      </c>
      <c r="V37" s="76" t="str">
        <f t="shared" si="6"/>
        <v/>
      </c>
      <c r="W37" s="76" t="str">
        <f t="shared" si="6"/>
        <v/>
      </c>
      <c r="X37" s="76">
        <f t="shared" si="6"/>
        <v>0</v>
      </c>
      <c r="Y37" s="76" t="str">
        <f t="shared" si="6"/>
        <v/>
      </c>
      <c r="Z37" s="78"/>
      <c r="AA37" s="78"/>
      <c r="AB37" s="78"/>
      <c r="AC37" s="78"/>
    </row>
    <row r="38" spans="1:29" s="26" customFormat="1" ht="30" customHeight="1" x14ac:dyDescent="0.45">
      <c r="A38" s="97">
        <v>36</v>
      </c>
      <c r="B38" s="68" t="s">
        <v>153</v>
      </c>
      <c r="C38" s="34"/>
      <c r="D38" s="34"/>
      <c r="E38" s="34"/>
      <c r="F38" s="34"/>
      <c r="G38" s="34"/>
      <c r="H38" s="34">
        <v>0</v>
      </c>
      <c r="I38" s="32" t="s">
        <v>6</v>
      </c>
      <c r="J38" s="32" t="s">
        <v>11</v>
      </c>
      <c r="K38" s="32" t="s">
        <v>118</v>
      </c>
      <c r="L38" s="38" t="str">
        <f t="shared" si="5"/>
        <v/>
      </c>
      <c r="M38" s="38" t="str">
        <f t="shared" si="5"/>
        <v/>
      </c>
      <c r="N38" s="38">
        <f t="shared" si="5"/>
        <v>0</v>
      </c>
      <c r="O38" s="38" t="str">
        <f t="shared" si="5"/>
        <v/>
      </c>
      <c r="P38" s="33" t="str">
        <f t="shared" si="6"/>
        <v/>
      </c>
      <c r="Q38" s="33" t="str">
        <f t="shared" si="6"/>
        <v/>
      </c>
      <c r="R38" s="33" t="str">
        <f t="shared" si="6"/>
        <v/>
      </c>
      <c r="S38" s="33" t="str">
        <f t="shared" si="6"/>
        <v/>
      </c>
      <c r="T38" s="33">
        <f t="shared" si="6"/>
        <v>0</v>
      </c>
      <c r="U38" s="33" t="str">
        <f t="shared" si="6"/>
        <v/>
      </c>
      <c r="V38" s="33" t="str">
        <f t="shared" si="6"/>
        <v/>
      </c>
      <c r="W38" s="33" t="str">
        <f t="shared" si="6"/>
        <v/>
      </c>
      <c r="X38" s="33" t="str">
        <f t="shared" si="6"/>
        <v/>
      </c>
      <c r="Y38" s="33" t="str">
        <f t="shared" si="6"/>
        <v/>
      </c>
      <c r="Z38" s="34"/>
      <c r="AA38" s="34"/>
      <c r="AB38" s="34"/>
      <c r="AC38" s="34"/>
    </row>
    <row r="39" spans="1:29" s="79" customFormat="1" ht="30" customHeight="1" x14ac:dyDescent="0.45">
      <c r="A39" s="96">
        <v>37</v>
      </c>
      <c r="B39" s="77" t="s">
        <v>26</v>
      </c>
      <c r="C39" s="78"/>
      <c r="D39" s="78"/>
      <c r="E39" s="78"/>
      <c r="F39" s="78"/>
      <c r="G39" s="78"/>
      <c r="H39" s="78">
        <v>0</v>
      </c>
      <c r="I39" s="74" t="s">
        <v>28</v>
      </c>
      <c r="J39" s="74" t="s">
        <v>29</v>
      </c>
      <c r="K39" s="74" t="s">
        <v>130</v>
      </c>
      <c r="L39" s="75" t="str">
        <f t="shared" si="5"/>
        <v/>
      </c>
      <c r="M39" s="75" t="str">
        <f t="shared" si="5"/>
        <v/>
      </c>
      <c r="N39" s="75" t="str">
        <f t="shared" si="5"/>
        <v/>
      </c>
      <c r="O39" s="75">
        <f t="shared" si="5"/>
        <v>0</v>
      </c>
      <c r="P39" s="76" t="str">
        <f t="shared" si="6"/>
        <v/>
      </c>
      <c r="Q39" s="76" t="str">
        <f t="shared" si="6"/>
        <v/>
      </c>
      <c r="R39" s="76" t="str">
        <f t="shared" si="6"/>
        <v/>
      </c>
      <c r="S39" s="76" t="str">
        <f t="shared" si="6"/>
        <v/>
      </c>
      <c r="T39" s="76" t="str">
        <f t="shared" si="6"/>
        <v/>
      </c>
      <c r="U39" s="76" t="str">
        <f t="shared" si="6"/>
        <v/>
      </c>
      <c r="V39" s="76" t="str">
        <f t="shared" si="6"/>
        <v/>
      </c>
      <c r="W39" s="76" t="str">
        <f t="shared" si="6"/>
        <v/>
      </c>
      <c r="X39" s="76" t="str">
        <f t="shared" si="6"/>
        <v/>
      </c>
      <c r="Y39" s="76">
        <f t="shared" si="6"/>
        <v>0</v>
      </c>
      <c r="Z39" s="78"/>
      <c r="AA39" s="78"/>
      <c r="AB39" s="78"/>
      <c r="AC39" s="78"/>
    </row>
    <row r="40" spans="1:29" s="26" customFormat="1" ht="30" customHeight="1" x14ac:dyDescent="0.45">
      <c r="A40" s="97">
        <v>38</v>
      </c>
      <c r="B40" s="68" t="s">
        <v>27</v>
      </c>
      <c r="C40" s="34"/>
      <c r="D40" s="34"/>
      <c r="E40" s="34"/>
      <c r="F40" s="34"/>
      <c r="G40" s="34"/>
      <c r="H40" s="34">
        <v>0</v>
      </c>
      <c r="I40" s="32" t="s">
        <v>28</v>
      </c>
      <c r="J40" s="32" t="s">
        <v>29</v>
      </c>
      <c r="K40" s="32" t="s">
        <v>130</v>
      </c>
      <c r="L40" s="38" t="str">
        <f t="shared" si="5"/>
        <v/>
      </c>
      <c r="M40" s="38" t="str">
        <f t="shared" si="5"/>
        <v/>
      </c>
      <c r="N40" s="38" t="str">
        <f t="shared" si="5"/>
        <v/>
      </c>
      <c r="O40" s="38">
        <f t="shared" si="5"/>
        <v>0</v>
      </c>
      <c r="P40" s="33" t="str">
        <f t="shared" si="6"/>
        <v/>
      </c>
      <c r="Q40" s="33" t="str">
        <f t="shared" si="6"/>
        <v/>
      </c>
      <c r="R40" s="33" t="str">
        <f t="shared" si="6"/>
        <v/>
      </c>
      <c r="S40" s="33" t="str">
        <f t="shared" si="6"/>
        <v/>
      </c>
      <c r="T40" s="33" t="str">
        <f t="shared" si="6"/>
        <v/>
      </c>
      <c r="U40" s="33" t="str">
        <f t="shared" si="6"/>
        <v/>
      </c>
      <c r="V40" s="33" t="str">
        <f t="shared" si="6"/>
        <v/>
      </c>
      <c r="W40" s="33" t="str">
        <f t="shared" si="6"/>
        <v/>
      </c>
      <c r="X40" s="33" t="str">
        <f t="shared" si="6"/>
        <v/>
      </c>
      <c r="Y40" s="33">
        <f t="shared" si="6"/>
        <v>0</v>
      </c>
      <c r="Z40" s="34"/>
      <c r="AA40" s="34"/>
      <c r="AB40" s="34"/>
      <c r="AC40" s="34"/>
    </row>
    <row r="41" spans="1:29" s="79" customFormat="1" ht="30" customHeight="1" x14ac:dyDescent="0.45">
      <c r="A41" s="96">
        <v>39</v>
      </c>
      <c r="B41" s="77" t="s">
        <v>144</v>
      </c>
      <c r="C41" s="78"/>
      <c r="D41" s="78"/>
      <c r="E41" s="78"/>
      <c r="F41" s="78"/>
      <c r="G41" s="78"/>
      <c r="H41" s="78">
        <v>0</v>
      </c>
      <c r="I41" s="74" t="s">
        <v>6</v>
      </c>
      <c r="J41" s="74" t="s">
        <v>21</v>
      </c>
      <c r="K41" s="74" t="s">
        <v>130</v>
      </c>
      <c r="L41" s="75" t="str">
        <f t="shared" si="5"/>
        <v/>
      </c>
      <c r="M41" s="75" t="str">
        <f t="shared" si="5"/>
        <v/>
      </c>
      <c r="N41" s="75">
        <f t="shared" si="5"/>
        <v>0</v>
      </c>
      <c r="O41" s="75" t="str">
        <f t="shared" si="5"/>
        <v/>
      </c>
      <c r="P41" s="76" t="str">
        <f t="shared" si="6"/>
        <v/>
      </c>
      <c r="Q41" s="76" t="str">
        <f t="shared" si="6"/>
        <v/>
      </c>
      <c r="R41" s="76" t="str">
        <f t="shared" si="6"/>
        <v/>
      </c>
      <c r="S41" s="76" t="str">
        <f t="shared" si="6"/>
        <v/>
      </c>
      <c r="T41" s="76" t="str">
        <f t="shared" si="6"/>
        <v/>
      </c>
      <c r="U41" s="76">
        <f t="shared" si="6"/>
        <v>0</v>
      </c>
      <c r="V41" s="76" t="str">
        <f t="shared" si="6"/>
        <v/>
      </c>
      <c r="W41" s="76" t="str">
        <f t="shared" si="6"/>
        <v/>
      </c>
      <c r="X41" s="76" t="str">
        <f t="shared" si="6"/>
        <v/>
      </c>
      <c r="Y41" s="76" t="str">
        <f t="shared" si="6"/>
        <v/>
      </c>
      <c r="Z41" s="78"/>
      <c r="AA41" s="78"/>
      <c r="AB41" s="78"/>
      <c r="AC41" s="78"/>
    </row>
    <row r="42" spans="1:29" s="26" customFormat="1" ht="30" customHeight="1" x14ac:dyDescent="0.45">
      <c r="A42" s="97">
        <v>40</v>
      </c>
      <c r="B42" s="68" t="s">
        <v>170</v>
      </c>
      <c r="C42" s="34"/>
      <c r="D42" s="34"/>
      <c r="E42" s="34"/>
      <c r="F42" s="34"/>
      <c r="G42" s="34"/>
      <c r="H42" s="34">
        <v>0</v>
      </c>
      <c r="I42" s="32" t="s">
        <v>28</v>
      </c>
      <c r="J42" s="32" t="s">
        <v>13</v>
      </c>
      <c r="K42" s="32" t="s">
        <v>125</v>
      </c>
      <c r="L42" s="38" t="str">
        <f t="shared" si="5"/>
        <v/>
      </c>
      <c r="M42" s="38" t="str">
        <f t="shared" si="5"/>
        <v/>
      </c>
      <c r="N42" s="38" t="str">
        <f t="shared" si="5"/>
        <v/>
      </c>
      <c r="O42" s="38">
        <f t="shared" si="5"/>
        <v>0</v>
      </c>
      <c r="P42" s="33" t="str">
        <f t="shared" si="6"/>
        <v/>
      </c>
      <c r="Q42" s="33" t="str">
        <f t="shared" si="6"/>
        <v/>
      </c>
      <c r="R42" s="33" t="str">
        <f t="shared" si="6"/>
        <v/>
      </c>
      <c r="S42" s="33" t="str">
        <f t="shared" si="6"/>
        <v/>
      </c>
      <c r="T42" s="33" t="str">
        <f t="shared" si="6"/>
        <v/>
      </c>
      <c r="U42" s="33" t="str">
        <f t="shared" si="6"/>
        <v/>
      </c>
      <c r="V42" s="33" t="str">
        <f t="shared" si="6"/>
        <v/>
      </c>
      <c r="W42" s="33" t="str">
        <f t="shared" si="6"/>
        <v/>
      </c>
      <c r="X42" s="33">
        <f t="shared" si="6"/>
        <v>0</v>
      </c>
      <c r="Y42" s="33" t="str">
        <f t="shared" si="6"/>
        <v/>
      </c>
      <c r="Z42" s="34"/>
      <c r="AA42" s="34"/>
      <c r="AB42" s="34"/>
      <c r="AC42" s="34"/>
    </row>
    <row r="43" spans="1:29" s="79" customFormat="1" ht="30" customHeight="1" x14ac:dyDescent="0.45">
      <c r="A43" s="96">
        <v>41</v>
      </c>
      <c r="B43" s="77" t="s">
        <v>171</v>
      </c>
      <c r="C43" s="78"/>
      <c r="D43" s="78"/>
      <c r="E43" s="78"/>
      <c r="F43" s="78"/>
      <c r="G43" s="78"/>
      <c r="H43" s="78">
        <v>0</v>
      </c>
      <c r="I43" s="74" t="s">
        <v>28</v>
      </c>
      <c r="J43" s="74" t="s">
        <v>22</v>
      </c>
      <c r="K43" s="74" t="s">
        <v>131</v>
      </c>
      <c r="L43" s="75" t="str">
        <f t="shared" si="5"/>
        <v/>
      </c>
      <c r="M43" s="75" t="str">
        <f t="shared" si="5"/>
        <v/>
      </c>
      <c r="N43" s="75" t="str">
        <f t="shared" si="5"/>
        <v/>
      </c>
      <c r="O43" s="75">
        <f t="shared" si="5"/>
        <v>0</v>
      </c>
      <c r="P43" s="76" t="str">
        <f t="shared" si="6"/>
        <v/>
      </c>
      <c r="Q43" s="76" t="str">
        <f t="shared" si="6"/>
        <v/>
      </c>
      <c r="R43" s="76" t="str">
        <f t="shared" si="6"/>
        <v/>
      </c>
      <c r="S43" s="76" t="str">
        <f t="shared" si="6"/>
        <v/>
      </c>
      <c r="T43" s="76" t="str">
        <f t="shared" si="6"/>
        <v/>
      </c>
      <c r="U43" s="76" t="str">
        <f t="shared" si="6"/>
        <v/>
      </c>
      <c r="V43" s="76" t="str">
        <f t="shared" si="6"/>
        <v/>
      </c>
      <c r="W43" s="76">
        <f t="shared" si="6"/>
        <v>0</v>
      </c>
      <c r="X43" s="76" t="str">
        <f t="shared" si="6"/>
        <v/>
      </c>
      <c r="Y43" s="76" t="str">
        <f t="shared" si="6"/>
        <v/>
      </c>
      <c r="Z43" s="78"/>
      <c r="AA43" s="78"/>
      <c r="AB43" s="78"/>
      <c r="AC43" s="78"/>
    </row>
    <row r="44" spans="1:29" s="26" customFormat="1" ht="30" customHeight="1" x14ac:dyDescent="0.45">
      <c r="A44" s="97">
        <v>42</v>
      </c>
      <c r="B44" s="68" t="s">
        <v>172</v>
      </c>
      <c r="C44" s="34"/>
      <c r="D44" s="34"/>
      <c r="E44" s="34"/>
      <c r="F44" s="34"/>
      <c r="G44" s="34"/>
      <c r="H44" s="34">
        <v>0</v>
      </c>
      <c r="I44" s="32" t="s">
        <v>28</v>
      </c>
      <c r="J44" s="32" t="s">
        <v>29</v>
      </c>
      <c r="K44" s="32" t="s">
        <v>130</v>
      </c>
      <c r="L44" s="38" t="str">
        <f t="shared" si="5"/>
        <v/>
      </c>
      <c r="M44" s="38" t="str">
        <f t="shared" si="5"/>
        <v/>
      </c>
      <c r="N44" s="38" t="str">
        <f t="shared" si="5"/>
        <v/>
      </c>
      <c r="O44" s="38">
        <f t="shared" si="5"/>
        <v>0</v>
      </c>
      <c r="P44" s="33" t="str">
        <f t="shared" si="6"/>
        <v/>
      </c>
      <c r="Q44" s="33" t="str">
        <f t="shared" si="6"/>
        <v/>
      </c>
      <c r="R44" s="33" t="str">
        <f t="shared" si="6"/>
        <v/>
      </c>
      <c r="S44" s="33" t="str">
        <f t="shared" si="6"/>
        <v/>
      </c>
      <c r="T44" s="33" t="str">
        <f t="shared" si="6"/>
        <v/>
      </c>
      <c r="U44" s="33" t="str">
        <f t="shared" si="6"/>
        <v/>
      </c>
      <c r="V44" s="33" t="str">
        <f t="shared" si="6"/>
        <v/>
      </c>
      <c r="W44" s="33" t="str">
        <f t="shared" si="6"/>
        <v/>
      </c>
      <c r="X44" s="33" t="str">
        <f t="shared" si="6"/>
        <v/>
      </c>
      <c r="Y44" s="33">
        <f t="shared" si="6"/>
        <v>0</v>
      </c>
      <c r="Z44" s="34"/>
      <c r="AA44" s="34"/>
      <c r="AB44" s="34"/>
      <c r="AC44" s="34"/>
    </row>
    <row r="45" spans="1:29" s="79" customFormat="1" ht="30" customHeight="1" x14ac:dyDescent="0.45">
      <c r="A45" s="96">
        <v>43</v>
      </c>
      <c r="B45" s="77" t="s">
        <v>145</v>
      </c>
      <c r="C45" s="78"/>
      <c r="D45" s="78"/>
      <c r="E45" s="78"/>
      <c r="F45" s="78"/>
      <c r="G45" s="78"/>
      <c r="H45" s="78">
        <v>0</v>
      </c>
      <c r="I45" s="74" t="s">
        <v>28</v>
      </c>
      <c r="J45" s="74" t="s">
        <v>22</v>
      </c>
      <c r="K45" s="74" t="s">
        <v>130</v>
      </c>
      <c r="L45" s="75" t="str">
        <f t="shared" si="5"/>
        <v/>
      </c>
      <c r="M45" s="75" t="str">
        <f t="shared" si="5"/>
        <v/>
      </c>
      <c r="N45" s="75" t="str">
        <f t="shared" si="5"/>
        <v/>
      </c>
      <c r="O45" s="75">
        <f t="shared" si="5"/>
        <v>0</v>
      </c>
      <c r="P45" s="76" t="str">
        <f t="shared" si="6"/>
        <v/>
      </c>
      <c r="Q45" s="76" t="str">
        <f t="shared" si="6"/>
        <v/>
      </c>
      <c r="R45" s="76" t="str">
        <f t="shared" si="6"/>
        <v/>
      </c>
      <c r="S45" s="76" t="str">
        <f t="shared" si="6"/>
        <v/>
      </c>
      <c r="T45" s="76" t="str">
        <f t="shared" si="6"/>
        <v/>
      </c>
      <c r="U45" s="76" t="str">
        <f t="shared" si="6"/>
        <v/>
      </c>
      <c r="V45" s="76" t="str">
        <f t="shared" si="6"/>
        <v/>
      </c>
      <c r="W45" s="76">
        <f t="shared" si="6"/>
        <v>0</v>
      </c>
      <c r="X45" s="76" t="str">
        <f t="shared" si="6"/>
        <v/>
      </c>
      <c r="Y45" s="76" t="str">
        <f t="shared" si="6"/>
        <v/>
      </c>
      <c r="Z45" s="78"/>
      <c r="AA45" s="78"/>
      <c r="AB45" s="78"/>
      <c r="AC45" s="78"/>
    </row>
    <row r="46" spans="1:29" s="26" customFormat="1" ht="30" customHeight="1" x14ac:dyDescent="0.45">
      <c r="A46" s="97">
        <v>44</v>
      </c>
      <c r="B46" s="68" t="s">
        <v>173</v>
      </c>
      <c r="C46" s="34"/>
      <c r="D46" s="34"/>
      <c r="E46" s="34"/>
      <c r="F46" s="34"/>
      <c r="G46" s="34"/>
      <c r="H46" s="34">
        <v>0</v>
      </c>
      <c r="I46" s="32" t="s">
        <v>28</v>
      </c>
      <c r="J46" s="32" t="s">
        <v>13</v>
      </c>
      <c r="K46" s="32" t="s">
        <v>125</v>
      </c>
      <c r="L46" s="38" t="str">
        <f t="shared" si="5"/>
        <v/>
      </c>
      <c r="M46" s="38" t="str">
        <f t="shared" si="5"/>
        <v/>
      </c>
      <c r="N46" s="38" t="str">
        <f t="shared" si="5"/>
        <v/>
      </c>
      <c r="O46" s="38">
        <f t="shared" si="5"/>
        <v>0</v>
      </c>
      <c r="P46" s="33" t="str">
        <f t="shared" ref="P46:Y52" si="7">IF($J46=P$2,$H46,"")</f>
        <v/>
      </c>
      <c r="Q46" s="33" t="str">
        <f t="shared" si="7"/>
        <v/>
      </c>
      <c r="R46" s="33" t="str">
        <f t="shared" si="7"/>
        <v/>
      </c>
      <c r="S46" s="33" t="str">
        <f t="shared" si="7"/>
        <v/>
      </c>
      <c r="T46" s="33" t="str">
        <f t="shared" si="7"/>
        <v/>
      </c>
      <c r="U46" s="33" t="str">
        <f t="shared" si="7"/>
        <v/>
      </c>
      <c r="V46" s="33" t="str">
        <f t="shared" si="7"/>
        <v/>
      </c>
      <c r="W46" s="33" t="str">
        <f t="shared" si="7"/>
        <v/>
      </c>
      <c r="X46" s="33">
        <f t="shared" si="7"/>
        <v>0</v>
      </c>
      <c r="Y46" s="33" t="str">
        <f t="shared" si="7"/>
        <v/>
      </c>
      <c r="Z46" s="34"/>
      <c r="AA46" s="34"/>
      <c r="AB46" s="34"/>
      <c r="AC46" s="34"/>
    </row>
    <row r="47" spans="1:29" s="79" customFormat="1" ht="30" customHeight="1" x14ac:dyDescent="0.45">
      <c r="A47" s="96">
        <v>45</v>
      </c>
      <c r="B47" s="77" t="s">
        <v>174</v>
      </c>
      <c r="C47" s="78"/>
      <c r="D47" s="78"/>
      <c r="E47" s="78"/>
      <c r="F47" s="78"/>
      <c r="G47" s="78"/>
      <c r="H47" s="78">
        <v>0</v>
      </c>
      <c r="I47" s="74" t="s">
        <v>28</v>
      </c>
      <c r="J47" s="74" t="s">
        <v>22</v>
      </c>
      <c r="K47" s="74" t="s">
        <v>132</v>
      </c>
      <c r="L47" s="75" t="str">
        <f t="shared" si="5"/>
        <v/>
      </c>
      <c r="M47" s="75" t="str">
        <f t="shared" si="5"/>
        <v/>
      </c>
      <c r="N47" s="75" t="str">
        <f t="shared" si="5"/>
        <v/>
      </c>
      <c r="O47" s="75">
        <f t="shared" si="5"/>
        <v>0</v>
      </c>
      <c r="P47" s="76" t="str">
        <f t="shared" si="7"/>
        <v/>
      </c>
      <c r="Q47" s="76" t="str">
        <f t="shared" si="7"/>
        <v/>
      </c>
      <c r="R47" s="76" t="str">
        <f t="shared" si="7"/>
        <v/>
      </c>
      <c r="S47" s="76" t="str">
        <f t="shared" si="7"/>
        <v/>
      </c>
      <c r="T47" s="76" t="str">
        <f t="shared" si="7"/>
        <v/>
      </c>
      <c r="U47" s="76" t="str">
        <f t="shared" si="7"/>
        <v/>
      </c>
      <c r="V47" s="76" t="str">
        <f t="shared" si="7"/>
        <v/>
      </c>
      <c r="W47" s="76">
        <f t="shared" si="7"/>
        <v>0</v>
      </c>
      <c r="X47" s="76" t="str">
        <f t="shared" si="7"/>
        <v/>
      </c>
      <c r="Y47" s="76" t="str">
        <f t="shared" si="7"/>
        <v/>
      </c>
      <c r="Z47" s="78"/>
      <c r="AA47" s="78"/>
      <c r="AB47" s="78"/>
      <c r="AC47" s="78"/>
    </row>
    <row r="48" spans="1:29" s="26" customFormat="1" ht="30" customHeight="1" x14ac:dyDescent="0.45">
      <c r="A48" s="97">
        <v>46</v>
      </c>
      <c r="B48" s="68" t="s">
        <v>51</v>
      </c>
      <c r="C48" s="34"/>
      <c r="D48" s="34"/>
      <c r="E48" s="34"/>
      <c r="F48" s="34"/>
      <c r="G48" s="34"/>
      <c r="H48" s="34">
        <v>0</v>
      </c>
      <c r="I48" s="32" t="s">
        <v>14</v>
      </c>
      <c r="J48" s="32" t="s">
        <v>17</v>
      </c>
      <c r="K48" s="32" t="s">
        <v>126</v>
      </c>
      <c r="L48" s="38" t="str">
        <f t="shared" si="5"/>
        <v/>
      </c>
      <c r="M48" s="38">
        <f t="shared" si="5"/>
        <v>0</v>
      </c>
      <c r="N48" s="38" t="str">
        <f t="shared" si="5"/>
        <v/>
      </c>
      <c r="O48" s="38" t="str">
        <f t="shared" si="5"/>
        <v/>
      </c>
      <c r="P48" s="33" t="str">
        <f t="shared" si="7"/>
        <v/>
      </c>
      <c r="Q48" s="33" t="str">
        <f t="shared" si="7"/>
        <v/>
      </c>
      <c r="R48" s="33" t="str">
        <f t="shared" si="7"/>
        <v/>
      </c>
      <c r="S48" s="33">
        <f t="shared" si="7"/>
        <v>0</v>
      </c>
      <c r="T48" s="33" t="str">
        <f t="shared" si="7"/>
        <v/>
      </c>
      <c r="U48" s="33" t="str">
        <f t="shared" si="7"/>
        <v/>
      </c>
      <c r="V48" s="33" t="str">
        <f t="shared" si="7"/>
        <v/>
      </c>
      <c r="W48" s="33" t="str">
        <f t="shared" si="7"/>
        <v/>
      </c>
      <c r="X48" s="33" t="str">
        <f t="shared" si="7"/>
        <v/>
      </c>
      <c r="Y48" s="33" t="str">
        <f t="shared" si="7"/>
        <v/>
      </c>
      <c r="Z48" s="34"/>
      <c r="AA48" s="34"/>
      <c r="AB48" s="34"/>
      <c r="AC48" s="34"/>
    </row>
    <row r="49" spans="1:55" s="79" customFormat="1" ht="30" customHeight="1" x14ac:dyDescent="0.45">
      <c r="A49" s="96">
        <v>47</v>
      </c>
      <c r="B49" s="77" t="s">
        <v>52</v>
      </c>
      <c r="C49" s="78"/>
      <c r="D49" s="78"/>
      <c r="E49" s="78"/>
      <c r="F49" s="78"/>
      <c r="G49" s="78"/>
      <c r="H49" s="78">
        <v>0</v>
      </c>
      <c r="I49" s="74" t="s">
        <v>14</v>
      </c>
      <c r="J49" s="74" t="s">
        <v>18</v>
      </c>
      <c r="K49" s="74" t="s">
        <v>148</v>
      </c>
      <c r="L49" s="75" t="str">
        <f t="shared" ref="L49:O52" si="8">IF($I49=L$2,$H49,"")</f>
        <v/>
      </c>
      <c r="M49" s="75">
        <f t="shared" si="8"/>
        <v>0</v>
      </c>
      <c r="N49" s="75" t="str">
        <f t="shared" si="8"/>
        <v/>
      </c>
      <c r="O49" s="75" t="str">
        <f t="shared" si="8"/>
        <v/>
      </c>
      <c r="P49" s="76" t="str">
        <f t="shared" si="7"/>
        <v/>
      </c>
      <c r="Q49" s="76" t="str">
        <f t="shared" si="7"/>
        <v/>
      </c>
      <c r="R49" s="76">
        <f t="shared" si="7"/>
        <v>0</v>
      </c>
      <c r="S49" s="76" t="str">
        <f t="shared" si="7"/>
        <v/>
      </c>
      <c r="T49" s="76" t="str">
        <f t="shared" si="7"/>
        <v/>
      </c>
      <c r="U49" s="76" t="str">
        <f t="shared" si="7"/>
        <v/>
      </c>
      <c r="V49" s="76" t="str">
        <f t="shared" si="7"/>
        <v/>
      </c>
      <c r="W49" s="76" t="str">
        <f t="shared" si="7"/>
        <v/>
      </c>
      <c r="X49" s="76" t="str">
        <f t="shared" si="7"/>
        <v/>
      </c>
      <c r="Y49" s="76" t="str">
        <f t="shared" si="7"/>
        <v/>
      </c>
      <c r="Z49" s="78"/>
      <c r="AA49" s="78"/>
      <c r="AB49" s="78"/>
      <c r="AC49" s="78"/>
    </row>
    <row r="50" spans="1:55" s="26" customFormat="1" ht="30" customHeight="1" x14ac:dyDescent="0.45">
      <c r="A50" s="97">
        <v>48</v>
      </c>
      <c r="B50" s="68" t="s">
        <v>182</v>
      </c>
      <c r="C50" s="34"/>
      <c r="D50" s="34"/>
      <c r="E50" s="34"/>
      <c r="F50" s="34"/>
      <c r="G50" s="34"/>
      <c r="H50" s="34">
        <v>0</v>
      </c>
      <c r="I50" s="32" t="s">
        <v>14</v>
      </c>
      <c r="J50" s="32" t="s">
        <v>17</v>
      </c>
      <c r="K50" s="32" t="s">
        <v>126</v>
      </c>
      <c r="L50" s="38" t="str">
        <f t="shared" si="8"/>
        <v/>
      </c>
      <c r="M50" s="38">
        <f t="shared" si="8"/>
        <v>0</v>
      </c>
      <c r="N50" s="38" t="str">
        <f t="shared" si="8"/>
        <v/>
      </c>
      <c r="O50" s="38" t="str">
        <f t="shared" si="8"/>
        <v/>
      </c>
      <c r="P50" s="33" t="str">
        <f t="shared" si="7"/>
        <v/>
      </c>
      <c r="Q50" s="33" t="str">
        <f t="shared" si="7"/>
        <v/>
      </c>
      <c r="R50" s="33" t="str">
        <f t="shared" si="7"/>
        <v/>
      </c>
      <c r="S50" s="33">
        <f t="shared" si="7"/>
        <v>0</v>
      </c>
      <c r="T50" s="33" t="str">
        <f t="shared" si="7"/>
        <v/>
      </c>
      <c r="U50" s="33" t="str">
        <f t="shared" si="7"/>
        <v/>
      </c>
      <c r="V50" s="33" t="str">
        <f t="shared" si="7"/>
        <v/>
      </c>
      <c r="W50" s="33" t="str">
        <f t="shared" si="7"/>
        <v/>
      </c>
      <c r="X50" s="33" t="str">
        <f t="shared" si="7"/>
        <v/>
      </c>
      <c r="Y50" s="33" t="str">
        <f t="shared" si="7"/>
        <v/>
      </c>
      <c r="Z50" s="34"/>
      <c r="AA50" s="34"/>
      <c r="AB50" s="34"/>
      <c r="AC50" s="34"/>
    </row>
    <row r="51" spans="1:55" s="79" customFormat="1" ht="30" customHeight="1" x14ac:dyDescent="0.45">
      <c r="A51" s="96">
        <v>49</v>
      </c>
      <c r="B51" s="77" t="s">
        <v>183</v>
      </c>
      <c r="C51" s="78"/>
      <c r="D51" s="78"/>
      <c r="E51" s="78"/>
      <c r="F51" s="78"/>
      <c r="G51" s="78"/>
      <c r="H51" s="78">
        <v>0</v>
      </c>
      <c r="I51" s="74" t="s">
        <v>14</v>
      </c>
      <c r="J51" s="74" t="s">
        <v>18</v>
      </c>
      <c r="K51" s="74" t="s">
        <v>127</v>
      </c>
      <c r="L51" s="75" t="str">
        <f t="shared" si="8"/>
        <v/>
      </c>
      <c r="M51" s="75">
        <f t="shared" si="8"/>
        <v>0</v>
      </c>
      <c r="N51" s="75" t="str">
        <f t="shared" si="8"/>
        <v/>
      </c>
      <c r="O51" s="75" t="str">
        <f t="shared" si="8"/>
        <v/>
      </c>
      <c r="P51" s="76" t="str">
        <f t="shared" si="7"/>
        <v/>
      </c>
      <c r="Q51" s="76" t="str">
        <f t="shared" si="7"/>
        <v/>
      </c>
      <c r="R51" s="76">
        <f t="shared" si="7"/>
        <v>0</v>
      </c>
      <c r="S51" s="76" t="str">
        <f t="shared" si="7"/>
        <v/>
      </c>
      <c r="T51" s="76" t="str">
        <f t="shared" si="7"/>
        <v/>
      </c>
      <c r="U51" s="76" t="str">
        <f t="shared" si="7"/>
        <v/>
      </c>
      <c r="V51" s="76" t="str">
        <f t="shared" si="7"/>
        <v/>
      </c>
      <c r="W51" s="76" t="str">
        <f t="shared" si="7"/>
        <v/>
      </c>
      <c r="X51" s="76" t="str">
        <f t="shared" si="7"/>
        <v/>
      </c>
      <c r="Y51" s="76" t="str">
        <f t="shared" si="7"/>
        <v/>
      </c>
      <c r="Z51" s="78"/>
      <c r="AA51" s="78"/>
      <c r="AB51" s="78"/>
      <c r="AC51" s="78"/>
    </row>
    <row r="52" spans="1:55" s="26" customFormat="1" ht="30" customHeight="1" x14ac:dyDescent="0.45">
      <c r="A52" s="97">
        <v>50</v>
      </c>
      <c r="B52" s="68" t="s">
        <v>57</v>
      </c>
      <c r="C52" s="34"/>
      <c r="D52" s="34"/>
      <c r="E52" s="34"/>
      <c r="F52" s="34"/>
      <c r="G52" s="34"/>
      <c r="H52" s="34">
        <v>0</v>
      </c>
      <c r="I52" s="32" t="s">
        <v>28</v>
      </c>
      <c r="J52" s="32" t="s">
        <v>29</v>
      </c>
      <c r="K52" s="32" t="s">
        <v>130</v>
      </c>
      <c r="L52" s="38" t="str">
        <f t="shared" si="8"/>
        <v/>
      </c>
      <c r="M52" s="38" t="str">
        <f t="shared" si="8"/>
        <v/>
      </c>
      <c r="N52" s="38" t="str">
        <f t="shared" si="8"/>
        <v/>
      </c>
      <c r="O52" s="38">
        <f t="shared" si="8"/>
        <v>0</v>
      </c>
      <c r="P52" s="33" t="str">
        <f t="shared" si="7"/>
        <v/>
      </c>
      <c r="Q52" s="33" t="str">
        <f t="shared" si="7"/>
        <v/>
      </c>
      <c r="R52" s="33" t="str">
        <f t="shared" si="7"/>
        <v/>
      </c>
      <c r="S52" s="33" t="str">
        <f t="shared" si="7"/>
        <v/>
      </c>
      <c r="T52" s="33" t="str">
        <f t="shared" si="7"/>
        <v/>
      </c>
      <c r="U52" s="33" t="str">
        <f t="shared" si="7"/>
        <v/>
      </c>
      <c r="V52" s="33" t="str">
        <f t="shared" si="7"/>
        <v/>
      </c>
      <c r="W52" s="33" t="str">
        <f t="shared" si="7"/>
        <v/>
      </c>
      <c r="X52" s="33" t="str">
        <f t="shared" si="7"/>
        <v/>
      </c>
      <c r="Y52" s="33">
        <f t="shared" si="7"/>
        <v>0</v>
      </c>
      <c r="Z52" s="34"/>
      <c r="AA52" s="34"/>
      <c r="AB52" s="34"/>
      <c r="AC52" s="34"/>
    </row>
    <row r="53" spans="1:55" x14ac:dyDescent="0.45">
      <c r="A53" s="81"/>
      <c r="B53" s="26"/>
      <c r="C53" s="26"/>
      <c r="D53" s="26"/>
      <c r="E53" s="26"/>
      <c r="F53" s="26"/>
      <c r="G53" s="26"/>
      <c r="H53" s="26"/>
      <c r="I53" s="26"/>
      <c r="J53" s="32" t="s">
        <v>58</v>
      </c>
      <c r="K53" s="32"/>
      <c r="L53" s="54">
        <f>AVERAGE(L3:L52)</f>
        <v>0</v>
      </c>
      <c r="M53" s="54">
        <f t="shared" ref="M53:Y53" si="9">AVERAGE(M3:M52)</f>
        <v>0</v>
      </c>
      <c r="N53" s="54">
        <f t="shared" si="9"/>
        <v>0</v>
      </c>
      <c r="O53" s="54">
        <f t="shared" si="9"/>
        <v>0</v>
      </c>
      <c r="P53" s="54">
        <f t="shared" si="9"/>
        <v>0</v>
      </c>
      <c r="Q53" s="54">
        <f t="shared" si="9"/>
        <v>0</v>
      </c>
      <c r="R53" s="54">
        <f t="shared" si="9"/>
        <v>0</v>
      </c>
      <c r="S53" s="54">
        <f t="shared" si="9"/>
        <v>0</v>
      </c>
      <c r="T53" s="54">
        <f t="shared" si="9"/>
        <v>0</v>
      </c>
      <c r="U53" s="54">
        <f t="shared" si="9"/>
        <v>0</v>
      </c>
      <c r="V53" s="54">
        <f t="shared" si="9"/>
        <v>0</v>
      </c>
      <c r="W53" s="54">
        <f t="shared" si="9"/>
        <v>0</v>
      </c>
      <c r="X53" s="54">
        <f t="shared" si="9"/>
        <v>0</v>
      </c>
      <c r="Y53" s="54">
        <f t="shared" si="9"/>
        <v>0</v>
      </c>
      <c r="Z53" s="54"/>
      <c r="AA53" s="26"/>
      <c r="AB53" s="26"/>
      <c r="AM53" s="26"/>
      <c r="AN53" s="26"/>
      <c r="AO53" s="26"/>
      <c r="AP53" s="26"/>
      <c r="AQ53" s="26"/>
      <c r="AR53" s="26"/>
      <c r="AS53" s="26"/>
      <c r="AT53" s="26"/>
      <c r="AU53" s="26"/>
      <c r="AV53" s="26"/>
      <c r="AW53" s="26"/>
      <c r="AX53" s="26"/>
      <c r="AY53" s="26"/>
      <c r="AZ53" s="26"/>
      <c r="BA53" s="26"/>
      <c r="BB53" s="26"/>
      <c r="BC53" s="26"/>
    </row>
    <row r="54" spans="1:55" x14ac:dyDescent="0.45">
      <c r="A54" s="81"/>
      <c r="B54" s="26"/>
      <c r="C54" s="26"/>
      <c r="D54" s="26"/>
      <c r="E54" s="26"/>
      <c r="F54" s="26"/>
      <c r="G54" s="71" t="s">
        <v>192</v>
      </c>
      <c r="J54" s="32" t="s">
        <v>59</v>
      </c>
      <c r="K54" s="32"/>
      <c r="L54" s="39">
        <f t="shared" ref="L54:Y54" si="10">MAX(L3:L52)</f>
        <v>0</v>
      </c>
      <c r="M54" s="39">
        <f t="shared" si="10"/>
        <v>0</v>
      </c>
      <c r="N54" s="39">
        <f t="shared" si="10"/>
        <v>0</v>
      </c>
      <c r="O54" s="39">
        <f t="shared" si="10"/>
        <v>0</v>
      </c>
      <c r="P54" s="6">
        <f t="shared" si="10"/>
        <v>0</v>
      </c>
      <c r="Q54" s="6">
        <f t="shared" si="10"/>
        <v>0</v>
      </c>
      <c r="R54" s="6">
        <f t="shared" si="10"/>
        <v>0</v>
      </c>
      <c r="S54" s="6">
        <f t="shared" si="10"/>
        <v>0</v>
      </c>
      <c r="T54" s="6">
        <f t="shared" si="10"/>
        <v>0</v>
      </c>
      <c r="U54" s="6">
        <f t="shared" si="10"/>
        <v>0</v>
      </c>
      <c r="V54" s="6">
        <f t="shared" si="10"/>
        <v>0</v>
      </c>
      <c r="W54" s="6">
        <f t="shared" si="10"/>
        <v>0</v>
      </c>
      <c r="X54" s="6">
        <f t="shared" si="10"/>
        <v>0</v>
      </c>
      <c r="Y54" s="6">
        <f t="shared" si="10"/>
        <v>0</v>
      </c>
      <c r="Z54" s="6"/>
      <c r="AM54" s="26"/>
      <c r="AN54" s="26"/>
      <c r="AO54" s="26"/>
      <c r="AP54" s="26"/>
      <c r="AQ54" s="26"/>
      <c r="AR54" s="26"/>
      <c r="AS54" s="26"/>
      <c r="AT54" s="26"/>
      <c r="AU54" s="26"/>
      <c r="AV54" s="26"/>
      <c r="AW54" s="26"/>
      <c r="AX54" s="26"/>
      <c r="AY54" s="26"/>
      <c r="AZ54" s="26"/>
      <c r="BA54" s="26"/>
      <c r="BB54" s="26"/>
      <c r="BC54" s="26"/>
    </row>
    <row r="55" spans="1:55" x14ac:dyDescent="0.45">
      <c r="A55" s="81"/>
      <c r="B55" s="26"/>
      <c r="C55" s="26"/>
      <c r="D55" s="26"/>
      <c r="E55" s="26"/>
      <c r="F55" s="26"/>
      <c r="G55" s="26"/>
    </row>
    <row r="56" spans="1:55" x14ac:dyDescent="0.45">
      <c r="A56" s="81"/>
      <c r="B56" s="26"/>
      <c r="C56" s="26"/>
      <c r="D56" s="26"/>
      <c r="E56" s="26"/>
      <c r="F56" s="26"/>
      <c r="G56" s="26"/>
    </row>
    <row r="57" spans="1:55" x14ac:dyDescent="0.45">
      <c r="A57" s="81"/>
      <c r="B57" s="26"/>
      <c r="C57" s="26"/>
      <c r="D57" s="26"/>
      <c r="E57" s="26"/>
      <c r="F57" s="26"/>
      <c r="G57" s="26"/>
    </row>
    <row r="58" spans="1:55" x14ac:dyDescent="0.45">
      <c r="A58" s="81"/>
      <c r="B58" s="26"/>
      <c r="C58" s="26"/>
      <c r="D58" s="26"/>
      <c r="E58" s="26"/>
      <c r="F58" s="26"/>
      <c r="G58" s="26"/>
    </row>
    <row r="59" spans="1:55" x14ac:dyDescent="0.45">
      <c r="A59" s="81"/>
      <c r="B59" s="26"/>
      <c r="C59" s="26"/>
      <c r="D59" s="26"/>
      <c r="E59" s="26"/>
      <c r="F59" s="26"/>
      <c r="G59" s="26"/>
    </row>
    <row r="60" spans="1:55" x14ac:dyDescent="0.45">
      <c r="A60" s="81"/>
      <c r="B60" s="26"/>
      <c r="C60" s="26"/>
      <c r="D60" s="26"/>
      <c r="E60" s="26"/>
      <c r="F60" s="26"/>
      <c r="G60" s="26"/>
    </row>
    <row r="61" spans="1:55" x14ac:dyDescent="0.45">
      <c r="A61" s="81"/>
      <c r="B61" s="26"/>
      <c r="C61" s="26"/>
      <c r="D61" s="26"/>
      <c r="E61" s="26"/>
      <c r="F61" s="26"/>
      <c r="G61" s="26"/>
    </row>
    <row r="62" spans="1:55" x14ac:dyDescent="0.45">
      <c r="A62" s="81"/>
      <c r="B62" s="26"/>
      <c r="C62" s="26"/>
      <c r="D62" s="26"/>
      <c r="E62" s="26"/>
      <c r="F62" s="26"/>
      <c r="G62" s="26"/>
    </row>
    <row r="63" spans="1:55" x14ac:dyDescent="0.45">
      <c r="A63" s="81"/>
      <c r="B63" s="26"/>
      <c r="C63" s="26"/>
      <c r="D63" s="26"/>
      <c r="E63" s="26"/>
      <c r="F63" s="26"/>
      <c r="G63" s="26"/>
    </row>
    <row r="64" spans="1:55" x14ac:dyDescent="0.45">
      <c r="A64" s="81"/>
      <c r="B64" s="26"/>
      <c r="C64" s="26"/>
      <c r="D64" s="26"/>
      <c r="E64" s="26"/>
      <c r="F64" s="26"/>
      <c r="G64" s="26"/>
    </row>
    <row r="65" spans="1:7" x14ac:dyDescent="0.45">
      <c r="A65" s="81"/>
      <c r="B65" s="26"/>
      <c r="C65" s="26"/>
      <c r="D65" s="26"/>
      <c r="E65" s="26"/>
      <c r="F65" s="26"/>
      <c r="G65" s="26"/>
    </row>
    <row r="66" spans="1:7" x14ac:dyDescent="0.45">
      <c r="A66" s="81"/>
      <c r="B66" s="26"/>
      <c r="C66" s="26"/>
      <c r="D66" s="26"/>
      <c r="E66" s="26"/>
      <c r="F66" s="26"/>
      <c r="G66" s="26"/>
    </row>
    <row r="67" spans="1:7" x14ac:dyDescent="0.45">
      <c r="A67" s="81"/>
      <c r="B67" s="26"/>
      <c r="C67" s="26"/>
      <c r="D67" s="26"/>
      <c r="E67" s="26"/>
      <c r="F67" s="26"/>
      <c r="G67" s="26"/>
    </row>
    <row r="68" spans="1:7" x14ac:dyDescent="0.45">
      <c r="A68" s="81"/>
      <c r="B68" s="26"/>
      <c r="C68" s="26"/>
      <c r="D68" s="26"/>
      <c r="E68" s="26"/>
      <c r="F68" s="26"/>
      <c r="G68" s="26"/>
    </row>
    <row r="69" spans="1:7" x14ac:dyDescent="0.45">
      <c r="A69" s="81"/>
      <c r="B69" s="26"/>
      <c r="C69" s="26"/>
      <c r="D69" s="26"/>
      <c r="E69" s="26"/>
      <c r="F69" s="26"/>
      <c r="G69" s="26"/>
    </row>
    <row r="70" spans="1:7" x14ac:dyDescent="0.45">
      <c r="A70" s="81"/>
      <c r="B70" s="26"/>
      <c r="C70" s="26"/>
      <c r="D70" s="26"/>
      <c r="E70" s="26"/>
      <c r="F70" s="26"/>
      <c r="G70" s="26"/>
    </row>
    <row r="71" spans="1:7" x14ac:dyDescent="0.45">
      <c r="A71" s="81"/>
      <c r="B71" s="26"/>
      <c r="C71" s="26"/>
      <c r="D71" s="26"/>
      <c r="E71" s="26"/>
      <c r="F71" s="26"/>
      <c r="G71" s="26"/>
    </row>
    <row r="72" spans="1:7" x14ac:dyDescent="0.45">
      <c r="A72" s="81"/>
      <c r="B72" s="26"/>
      <c r="C72" s="26"/>
      <c r="D72" s="26"/>
      <c r="E72" s="26"/>
      <c r="F72" s="26"/>
      <c r="G72" s="26"/>
    </row>
    <row r="73" spans="1:7" x14ac:dyDescent="0.45">
      <c r="A73" s="81"/>
      <c r="B73" s="26"/>
      <c r="C73" s="26"/>
      <c r="D73" s="26"/>
      <c r="E73" s="26"/>
      <c r="F73" s="26"/>
      <c r="G73" s="26"/>
    </row>
    <row r="74" spans="1:7" x14ac:dyDescent="0.45">
      <c r="A74" s="81"/>
      <c r="B74" s="26"/>
      <c r="C74" s="26"/>
      <c r="D74" s="26"/>
      <c r="E74" s="26"/>
      <c r="F74" s="26"/>
      <c r="G74" s="26"/>
    </row>
    <row r="75" spans="1:7" x14ac:dyDescent="0.45">
      <c r="A75" s="81"/>
      <c r="B75" s="26"/>
      <c r="C75" s="26"/>
      <c r="D75" s="26"/>
      <c r="E75" s="26"/>
      <c r="F75" s="26"/>
      <c r="G75" s="26"/>
    </row>
    <row r="76" spans="1:7" x14ac:dyDescent="0.45">
      <c r="A76" s="81"/>
      <c r="B76" s="26"/>
      <c r="C76" s="26"/>
      <c r="D76" s="26"/>
      <c r="E76" s="26"/>
      <c r="F76" s="26"/>
      <c r="G76" s="26"/>
    </row>
    <row r="77" spans="1:7" x14ac:dyDescent="0.45">
      <c r="A77" s="81"/>
      <c r="B77" s="26"/>
      <c r="C77" s="26"/>
      <c r="D77" s="26"/>
      <c r="E77" s="26"/>
      <c r="F77" s="26"/>
      <c r="G77" s="26"/>
    </row>
    <row r="78" spans="1:7" x14ac:dyDescent="0.45">
      <c r="A78" s="81"/>
      <c r="B78" s="26"/>
      <c r="C78" s="26"/>
      <c r="D78" s="26"/>
      <c r="E78" s="26"/>
      <c r="F78" s="26"/>
      <c r="G78" s="26"/>
    </row>
    <row r="79" spans="1:7" x14ac:dyDescent="0.45">
      <c r="A79" s="81"/>
      <c r="B79" s="26"/>
      <c r="C79" s="26"/>
      <c r="D79" s="26"/>
      <c r="E79" s="26"/>
      <c r="F79" s="26"/>
      <c r="G79" s="26"/>
    </row>
    <row r="80" spans="1:7" x14ac:dyDescent="0.45">
      <c r="A80" s="81"/>
      <c r="B80" s="26"/>
      <c r="C80" s="26"/>
      <c r="D80" s="26"/>
      <c r="E80" s="26"/>
      <c r="F80" s="26"/>
      <c r="G80" s="26"/>
    </row>
    <row r="81" spans="1:7" x14ac:dyDescent="0.45">
      <c r="A81" s="81"/>
      <c r="B81" s="26"/>
      <c r="C81" s="26"/>
      <c r="D81" s="26"/>
      <c r="E81" s="26"/>
      <c r="F81" s="26"/>
      <c r="G81" s="26"/>
    </row>
    <row r="82" spans="1:7" x14ac:dyDescent="0.45">
      <c r="A82" s="81"/>
      <c r="B82" s="26"/>
      <c r="C82" s="26"/>
      <c r="D82" s="26"/>
      <c r="E82" s="26"/>
      <c r="F82" s="26"/>
      <c r="G82" s="26"/>
    </row>
    <row r="83" spans="1:7" x14ac:dyDescent="0.45">
      <c r="A83" s="81"/>
      <c r="B83" s="26"/>
      <c r="C83" s="26"/>
      <c r="D83" s="26"/>
      <c r="E83" s="26"/>
      <c r="F83" s="26"/>
      <c r="G83" s="26"/>
    </row>
    <row r="84" spans="1:7" x14ac:dyDescent="0.45">
      <c r="A84" s="81"/>
      <c r="B84" s="26"/>
      <c r="C84" s="26"/>
      <c r="D84" s="26"/>
      <c r="E84" s="26"/>
      <c r="F84" s="26"/>
      <c r="G84" s="26"/>
    </row>
    <row r="85" spans="1:7" x14ac:dyDescent="0.45">
      <c r="A85" s="81"/>
      <c r="B85" s="26"/>
      <c r="C85" s="26"/>
      <c r="D85" s="26"/>
      <c r="E85" s="26"/>
      <c r="F85" s="26"/>
      <c r="G85" s="26"/>
    </row>
    <row r="86" spans="1:7" x14ac:dyDescent="0.45">
      <c r="A86" s="81"/>
      <c r="B86" s="26"/>
      <c r="C86" s="26"/>
      <c r="D86" s="26"/>
      <c r="E86" s="26"/>
      <c r="F86" s="26"/>
      <c r="G86" s="26"/>
    </row>
    <row r="87" spans="1:7" x14ac:dyDescent="0.45">
      <c r="A87" s="81"/>
      <c r="B87" s="26"/>
      <c r="C87" s="26"/>
      <c r="D87" s="26"/>
      <c r="E87" s="26"/>
      <c r="F87" s="26"/>
      <c r="G87" s="26"/>
    </row>
    <row r="88" spans="1:7" x14ac:dyDescent="0.45">
      <c r="A88" s="81"/>
      <c r="B88" s="26"/>
      <c r="C88" s="26"/>
      <c r="D88" s="26"/>
      <c r="E88" s="26"/>
      <c r="F88" s="26"/>
      <c r="G88" s="26"/>
    </row>
    <row r="89" spans="1:7" x14ac:dyDescent="0.45">
      <c r="A89" s="81"/>
      <c r="B89" s="26"/>
      <c r="C89" s="26"/>
      <c r="D89" s="26"/>
      <c r="E89" s="26"/>
      <c r="F89" s="26"/>
      <c r="G89" s="26"/>
    </row>
    <row r="90" spans="1:7" x14ac:dyDescent="0.45">
      <c r="A90" s="81"/>
      <c r="B90" s="26"/>
      <c r="C90" s="26"/>
      <c r="D90" s="26"/>
      <c r="E90" s="26"/>
      <c r="F90" s="26"/>
      <c r="G90" s="26"/>
    </row>
    <row r="91" spans="1:7" x14ac:dyDescent="0.45">
      <c r="A91" s="81"/>
      <c r="B91" s="26"/>
      <c r="C91" s="26"/>
      <c r="D91" s="26"/>
      <c r="E91" s="26"/>
      <c r="F91" s="26"/>
      <c r="G91" s="26"/>
    </row>
    <row r="92" spans="1:7" x14ac:dyDescent="0.45">
      <c r="A92" s="81"/>
      <c r="B92" s="26"/>
      <c r="C92" s="26"/>
      <c r="D92" s="26"/>
      <c r="E92" s="26"/>
      <c r="F92" s="26"/>
      <c r="G92" s="26"/>
    </row>
    <row r="93" spans="1:7" x14ac:dyDescent="0.45">
      <c r="A93" s="81"/>
      <c r="B93" s="26"/>
      <c r="C93" s="26"/>
      <c r="D93" s="26"/>
      <c r="E93" s="26"/>
      <c r="F93" s="26"/>
      <c r="G93" s="26"/>
    </row>
    <row r="94" spans="1:7" x14ac:dyDescent="0.45">
      <c r="A94" s="81"/>
      <c r="B94" s="26"/>
      <c r="C94" s="26"/>
      <c r="D94" s="26"/>
      <c r="E94" s="26"/>
      <c r="F94" s="26"/>
      <c r="G94" s="26"/>
    </row>
    <row r="95" spans="1:7" x14ac:dyDescent="0.45">
      <c r="A95" s="81"/>
      <c r="B95" s="26"/>
      <c r="C95" s="26"/>
      <c r="D95" s="26"/>
      <c r="E95" s="26"/>
      <c r="F95" s="26"/>
      <c r="G95" s="26"/>
    </row>
    <row r="96" spans="1:7" x14ac:dyDescent="0.45">
      <c r="A96" s="81"/>
      <c r="B96" s="26"/>
      <c r="C96" s="26"/>
      <c r="D96" s="26"/>
      <c r="E96" s="26"/>
      <c r="F96" s="26"/>
      <c r="G96" s="26"/>
    </row>
    <row r="97" spans="1:7" x14ac:dyDescent="0.45">
      <c r="A97" s="81"/>
      <c r="B97" s="26"/>
      <c r="C97" s="26"/>
      <c r="D97" s="26"/>
      <c r="E97" s="26"/>
      <c r="F97" s="26"/>
      <c r="G97" s="26"/>
    </row>
    <row r="98" spans="1:7" x14ac:dyDescent="0.45">
      <c r="A98" s="81"/>
      <c r="B98" s="26"/>
      <c r="C98" s="26"/>
      <c r="D98" s="26"/>
      <c r="E98" s="26"/>
      <c r="F98" s="26"/>
      <c r="G98" s="26"/>
    </row>
    <row r="99" spans="1:7" x14ac:dyDescent="0.45">
      <c r="A99" s="81"/>
      <c r="B99" s="26"/>
      <c r="C99" s="26"/>
      <c r="D99" s="26"/>
      <c r="E99" s="26"/>
      <c r="F99" s="26"/>
      <c r="G99" s="26"/>
    </row>
    <row r="100" spans="1:7" x14ac:dyDescent="0.45">
      <c r="A100" s="81"/>
      <c r="B100" s="26"/>
      <c r="C100" s="26"/>
      <c r="D100" s="26"/>
      <c r="E100" s="26"/>
      <c r="F100" s="26"/>
      <c r="G100" s="26"/>
    </row>
    <row r="101" spans="1:7" x14ac:dyDescent="0.45">
      <c r="A101" s="81"/>
      <c r="B101" s="26"/>
      <c r="C101" s="26"/>
      <c r="D101" s="26"/>
      <c r="E101" s="26"/>
      <c r="F101" s="26"/>
      <c r="G101" s="26"/>
    </row>
    <row r="102" spans="1:7" x14ac:dyDescent="0.45">
      <c r="A102" s="81"/>
      <c r="B102" s="26"/>
      <c r="C102" s="26"/>
      <c r="D102" s="26"/>
      <c r="E102" s="26"/>
      <c r="F102" s="26"/>
      <c r="G102" s="26"/>
    </row>
    <row r="103" spans="1:7" x14ac:dyDescent="0.45">
      <c r="A103" s="81"/>
      <c r="B103" s="26"/>
      <c r="C103" s="26"/>
      <c r="D103" s="26"/>
      <c r="E103" s="26"/>
      <c r="F103" s="26"/>
      <c r="G103" s="26"/>
    </row>
    <row r="104" spans="1:7" x14ac:dyDescent="0.45">
      <c r="A104" s="81"/>
      <c r="B104" s="26"/>
      <c r="C104" s="26"/>
      <c r="D104" s="26"/>
      <c r="E104" s="26"/>
      <c r="F104" s="26"/>
      <c r="G104" s="26"/>
    </row>
    <row r="105" spans="1:7" x14ac:dyDescent="0.45">
      <c r="A105" s="81"/>
      <c r="B105" s="26"/>
      <c r="C105" s="26"/>
      <c r="D105" s="26"/>
      <c r="E105" s="26"/>
      <c r="F105" s="26"/>
      <c r="G105" s="26"/>
    </row>
    <row r="106" spans="1:7" x14ac:dyDescent="0.45">
      <c r="A106" s="81"/>
      <c r="B106" s="26"/>
      <c r="C106" s="26"/>
      <c r="D106" s="26"/>
      <c r="E106" s="26"/>
      <c r="F106" s="26"/>
      <c r="G106" s="26"/>
    </row>
    <row r="107" spans="1:7" x14ac:dyDescent="0.45">
      <c r="A107" s="81"/>
      <c r="B107" s="26"/>
      <c r="C107" s="26"/>
      <c r="D107" s="26"/>
      <c r="E107" s="26"/>
      <c r="F107" s="26"/>
      <c r="G107" s="26"/>
    </row>
    <row r="108" spans="1:7" x14ac:dyDescent="0.45">
      <c r="A108" s="81"/>
      <c r="B108" s="26"/>
      <c r="C108" s="26"/>
      <c r="D108" s="26"/>
      <c r="E108" s="26"/>
      <c r="F108" s="26"/>
      <c r="G108" s="26"/>
    </row>
    <row r="109" spans="1:7" x14ac:dyDescent="0.45">
      <c r="A109" s="81"/>
      <c r="B109" s="26"/>
      <c r="C109" s="26"/>
      <c r="D109" s="26"/>
      <c r="E109" s="26"/>
      <c r="F109" s="26"/>
      <c r="G109" s="26"/>
    </row>
    <row r="110" spans="1:7" x14ac:dyDescent="0.45">
      <c r="A110" s="81"/>
      <c r="B110" s="26"/>
      <c r="C110" s="26"/>
      <c r="D110" s="26"/>
      <c r="E110" s="26"/>
      <c r="F110" s="26"/>
      <c r="G110" s="26"/>
    </row>
    <row r="111" spans="1:7" x14ac:dyDescent="0.45">
      <c r="A111" s="81"/>
      <c r="B111" s="26"/>
      <c r="C111" s="26"/>
      <c r="D111" s="26"/>
      <c r="E111" s="26"/>
      <c r="F111" s="26"/>
      <c r="G111" s="26"/>
    </row>
    <row r="112" spans="1:7" x14ac:dyDescent="0.45">
      <c r="A112" s="81"/>
      <c r="B112" s="26"/>
      <c r="C112" s="26"/>
      <c r="D112" s="26"/>
      <c r="E112" s="26"/>
      <c r="F112" s="26"/>
      <c r="G112" s="26"/>
    </row>
    <row r="113" spans="1:7" x14ac:dyDescent="0.45">
      <c r="A113" s="81"/>
      <c r="B113" s="26"/>
      <c r="C113" s="26"/>
      <c r="D113" s="26"/>
      <c r="E113" s="26"/>
      <c r="F113" s="26"/>
      <c r="G113" s="26"/>
    </row>
    <row r="114" spans="1:7" x14ac:dyDescent="0.45">
      <c r="A114" s="81"/>
      <c r="B114" s="26"/>
      <c r="C114" s="26"/>
      <c r="D114" s="26"/>
      <c r="E114" s="26"/>
      <c r="F114" s="26"/>
      <c r="G114" s="26"/>
    </row>
    <row r="115" spans="1:7" x14ac:dyDescent="0.45">
      <c r="A115" s="81"/>
      <c r="B115" s="26"/>
      <c r="C115" s="26"/>
      <c r="D115" s="26"/>
      <c r="E115" s="26"/>
      <c r="F115" s="26"/>
      <c r="G115" s="26"/>
    </row>
    <row r="116" spans="1:7" x14ac:dyDescent="0.45">
      <c r="A116" s="81"/>
      <c r="B116" s="26"/>
      <c r="C116" s="26"/>
      <c r="D116" s="26"/>
      <c r="E116" s="26"/>
      <c r="F116" s="26"/>
      <c r="G116" s="26"/>
    </row>
    <row r="117" spans="1:7" x14ac:dyDescent="0.45">
      <c r="A117" s="81"/>
      <c r="B117" s="26"/>
      <c r="C117" s="26"/>
      <c r="D117" s="26"/>
      <c r="E117" s="26"/>
      <c r="F117" s="26"/>
      <c r="G117" s="26"/>
    </row>
    <row r="118" spans="1:7" x14ac:dyDescent="0.45">
      <c r="A118" s="81"/>
      <c r="B118" s="26"/>
      <c r="C118" s="26"/>
      <c r="D118" s="26"/>
      <c r="E118" s="26"/>
      <c r="F118" s="26"/>
      <c r="G118" s="26"/>
    </row>
    <row r="119" spans="1:7" x14ac:dyDescent="0.45">
      <c r="A119" s="81"/>
      <c r="B119" s="26"/>
      <c r="C119" s="26"/>
      <c r="D119" s="26"/>
      <c r="E119" s="26"/>
      <c r="F119" s="26"/>
      <c r="G119" s="26"/>
    </row>
    <row r="120" spans="1:7" x14ac:dyDescent="0.45">
      <c r="A120" s="81"/>
      <c r="B120" s="26"/>
      <c r="C120" s="26"/>
      <c r="D120" s="26"/>
      <c r="E120" s="26"/>
      <c r="F120" s="26"/>
      <c r="G120" s="26"/>
    </row>
    <row r="121" spans="1:7" x14ac:dyDescent="0.45">
      <c r="A121" s="81"/>
      <c r="B121" s="26"/>
      <c r="C121" s="26"/>
      <c r="D121" s="26"/>
      <c r="E121" s="26"/>
      <c r="F121" s="26"/>
      <c r="G121" s="26"/>
    </row>
    <row r="122" spans="1:7" x14ac:dyDescent="0.45">
      <c r="A122" s="81"/>
      <c r="B122" s="26"/>
      <c r="C122" s="26"/>
      <c r="D122" s="26"/>
      <c r="E122" s="26"/>
      <c r="F122" s="26"/>
      <c r="G122" s="26"/>
    </row>
    <row r="123" spans="1:7" x14ac:dyDescent="0.45">
      <c r="A123" s="81"/>
      <c r="B123" s="26"/>
      <c r="C123" s="26"/>
      <c r="D123" s="26"/>
      <c r="E123" s="26"/>
      <c r="F123" s="26"/>
      <c r="G123" s="26"/>
    </row>
    <row r="124" spans="1:7" x14ac:dyDescent="0.45">
      <c r="A124" s="81"/>
      <c r="B124" s="26"/>
      <c r="C124" s="26"/>
      <c r="D124" s="26"/>
      <c r="E124" s="26"/>
      <c r="F124" s="26"/>
      <c r="G124" s="26"/>
    </row>
    <row r="125" spans="1:7" x14ac:dyDescent="0.45">
      <c r="A125" s="81"/>
      <c r="B125" s="26"/>
      <c r="C125" s="26"/>
      <c r="D125" s="26"/>
      <c r="E125" s="26"/>
      <c r="F125" s="26"/>
      <c r="G125" s="26"/>
    </row>
    <row r="126" spans="1:7" x14ac:dyDescent="0.45">
      <c r="A126" s="81"/>
      <c r="B126" s="26"/>
      <c r="C126" s="26"/>
      <c r="D126" s="26"/>
      <c r="E126" s="26"/>
      <c r="F126" s="26"/>
      <c r="G126" s="26"/>
    </row>
    <row r="127" spans="1:7" x14ac:dyDescent="0.45">
      <c r="A127" s="81"/>
      <c r="B127" s="26"/>
      <c r="C127" s="26"/>
      <c r="D127" s="26"/>
      <c r="E127" s="26"/>
      <c r="F127" s="26"/>
      <c r="G127" s="26"/>
    </row>
    <row r="128" spans="1:7" x14ac:dyDescent="0.45">
      <c r="A128" s="81"/>
      <c r="B128" s="26"/>
      <c r="C128" s="26"/>
      <c r="D128" s="26"/>
      <c r="E128" s="26"/>
      <c r="F128" s="26"/>
      <c r="G128" s="26"/>
    </row>
    <row r="129" spans="1:7" x14ac:dyDescent="0.45">
      <c r="A129" s="81"/>
      <c r="B129" s="26"/>
      <c r="C129" s="26"/>
      <c r="D129" s="26"/>
      <c r="E129" s="26"/>
      <c r="F129" s="26"/>
      <c r="G129" s="26"/>
    </row>
    <row r="130" spans="1:7" x14ac:dyDescent="0.45">
      <c r="A130" s="81"/>
      <c r="B130" s="26"/>
      <c r="C130" s="26"/>
      <c r="D130" s="26"/>
      <c r="E130" s="26"/>
      <c r="F130" s="26"/>
      <c r="G130" s="26"/>
    </row>
    <row r="131" spans="1:7" x14ac:dyDescent="0.45">
      <c r="A131" s="81"/>
      <c r="B131" s="26"/>
      <c r="C131" s="26"/>
      <c r="D131" s="26"/>
      <c r="E131" s="26"/>
      <c r="F131" s="26"/>
      <c r="G131" s="26"/>
    </row>
    <row r="132" spans="1:7" x14ac:dyDescent="0.45">
      <c r="A132" s="81"/>
      <c r="B132" s="26"/>
      <c r="C132" s="26"/>
      <c r="D132" s="26"/>
      <c r="E132" s="26"/>
      <c r="F132" s="26"/>
      <c r="G132" s="26"/>
    </row>
    <row r="133" spans="1:7" x14ac:dyDescent="0.45">
      <c r="A133" s="81"/>
      <c r="B133" s="26"/>
      <c r="C133" s="26"/>
      <c r="D133" s="26"/>
      <c r="E133" s="26"/>
      <c r="F133" s="26"/>
      <c r="G133" s="26"/>
    </row>
    <row r="134" spans="1:7" x14ac:dyDescent="0.45">
      <c r="A134" s="81"/>
      <c r="B134" s="26"/>
      <c r="C134" s="26"/>
      <c r="D134" s="26"/>
      <c r="E134" s="26"/>
      <c r="F134" s="26"/>
      <c r="G134" s="26"/>
    </row>
    <row r="135" spans="1:7" x14ac:dyDescent="0.45">
      <c r="A135" s="81"/>
      <c r="B135" s="26"/>
      <c r="C135" s="26"/>
      <c r="D135" s="26"/>
      <c r="E135" s="26"/>
      <c r="F135" s="26"/>
      <c r="G135" s="26"/>
    </row>
    <row r="136" spans="1:7" x14ac:dyDescent="0.45">
      <c r="A136" s="81"/>
      <c r="B136" s="26"/>
      <c r="C136" s="26"/>
      <c r="D136" s="26"/>
      <c r="E136" s="26"/>
      <c r="F136" s="26"/>
      <c r="G136" s="26"/>
    </row>
    <row r="137" spans="1:7" x14ac:dyDescent="0.45">
      <c r="A137" s="81"/>
      <c r="B137" s="26"/>
      <c r="C137" s="26"/>
      <c r="D137" s="26"/>
      <c r="E137" s="26"/>
      <c r="F137" s="26"/>
      <c r="G137" s="26"/>
    </row>
    <row r="138" spans="1:7" x14ac:dyDescent="0.45">
      <c r="A138" s="81"/>
      <c r="B138" s="26"/>
      <c r="C138" s="26"/>
      <c r="D138" s="26"/>
      <c r="E138" s="26"/>
      <c r="F138" s="26"/>
      <c r="G138" s="26"/>
    </row>
    <row r="139" spans="1:7" x14ac:dyDescent="0.45">
      <c r="A139" s="81"/>
      <c r="B139" s="26"/>
      <c r="C139" s="26"/>
      <c r="D139" s="26"/>
      <c r="E139" s="26"/>
      <c r="F139" s="26"/>
      <c r="G139" s="26"/>
    </row>
    <row r="140" spans="1:7" x14ac:dyDescent="0.45">
      <c r="A140" s="81"/>
      <c r="B140" s="26"/>
      <c r="C140" s="26"/>
      <c r="D140" s="26"/>
      <c r="E140" s="26"/>
      <c r="F140" s="26"/>
      <c r="G140" s="26"/>
    </row>
    <row r="141" spans="1:7" x14ac:dyDescent="0.45">
      <c r="A141" s="81"/>
      <c r="B141" s="26"/>
      <c r="C141" s="26"/>
      <c r="D141" s="26"/>
      <c r="E141" s="26"/>
      <c r="F141" s="26"/>
      <c r="G141" s="26"/>
    </row>
    <row r="142" spans="1:7" x14ac:dyDescent="0.45">
      <c r="A142" s="81"/>
      <c r="B142" s="26"/>
      <c r="C142" s="26"/>
      <c r="D142" s="26"/>
      <c r="E142" s="26"/>
      <c r="F142" s="26"/>
      <c r="G142" s="26"/>
    </row>
    <row r="143" spans="1:7" x14ac:dyDescent="0.45">
      <c r="A143" s="81"/>
      <c r="B143" s="26"/>
      <c r="C143" s="26"/>
      <c r="D143" s="26"/>
      <c r="E143" s="26"/>
      <c r="F143" s="26"/>
      <c r="G143" s="26"/>
    </row>
    <row r="144" spans="1:7" x14ac:dyDescent="0.45">
      <c r="A144" s="81"/>
      <c r="B144" s="26"/>
      <c r="C144" s="26"/>
      <c r="D144" s="26"/>
      <c r="E144" s="26"/>
      <c r="F144" s="26"/>
      <c r="G144" s="26"/>
    </row>
    <row r="145" spans="1:7" x14ac:dyDescent="0.45">
      <c r="A145" s="81"/>
      <c r="B145" s="26"/>
      <c r="C145" s="26"/>
      <c r="D145" s="26"/>
      <c r="E145" s="26"/>
      <c r="F145" s="26"/>
      <c r="G145" s="26"/>
    </row>
    <row r="146" spans="1:7" x14ac:dyDescent="0.45">
      <c r="A146" s="81"/>
      <c r="B146" s="26"/>
      <c r="C146" s="26"/>
      <c r="D146" s="26"/>
      <c r="E146" s="26"/>
      <c r="F146" s="26"/>
      <c r="G146" s="26"/>
    </row>
    <row r="147" spans="1:7" x14ac:dyDescent="0.45">
      <c r="A147" s="81"/>
      <c r="B147" s="26"/>
      <c r="C147" s="26"/>
      <c r="D147" s="26"/>
      <c r="E147" s="26"/>
      <c r="F147" s="26"/>
      <c r="G147" s="26"/>
    </row>
    <row r="148" spans="1:7" x14ac:dyDescent="0.45">
      <c r="A148" s="81"/>
      <c r="B148" s="26"/>
      <c r="C148" s="26"/>
      <c r="D148" s="26"/>
      <c r="E148" s="26"/>
      <c r="F148" s="26"/>
      <c r="G148" s="26"/>
    </row>
    <row r="149" spans="1:7" x14ac:dyDescent="0.45">
      <c r="A149" s="81"/>
      <c r="B149" s="26"/>
      <c r="C149" s="26"/>
      <c r="D149" s="26"/>
      <c r="E149" s="26"/>
      <c r="F149" s="26"/>
      <c r="G149" s="26"/>
    </row>
    <row r="150" spans="1:7" x14ac:dyDescent="0.45">
      <c r="A150" s="81"/>
      <c r="B150" s="26"/>
      <c r="C150" s="26"/>
      <c r="D150" s="26"/>
      <c r="E150" s="26"/>
      <c r="F150" s="26"/>
      <c r="G150" s="26"/>
    </row>
    <row r="151" spans="1:7" x14ac:dyDescent="0.45">
      <c r="A151" s="81"/>
      <c r="B151" s="26"/>
      <c r="C151" s="26"/>
      <c r="D151" s="26"/>
      <c r="E151" s="26"/>
      <c r="F151" s="26"/>
      <c r="G151" s="26"/>
    </row>
    <row r="152" spans="1:7" x14ac:dyDescent="0.45">
      <c r="A152" s="81"/>
      <c r="B152" s="26"/>
      <c r="C152" s="26"/>
      <c r="D152" s="26"/>
      <c r="E152" s="26"/>
      <c r="F152" s="26"/>
      <c r="G152" s="26"/>
    </row>
    <row r="153" spans="1:7" x14ac:dyDescent="0.45">
      <c r="A153" s="81"/>
      <c r="B153" s="26"/>
      <c r="C153" s="26"/>
      <c r="D153" s="26"/>
      <c r="E153" s="26"/>
      <c r="F153" s="26"/>
      <c r="G153" s="26"/>
    </row>
    <row r="154" spans="1:7" x14ac:dyDescent="0.45">
      <c r="A154" s="81"/>
      <c r="B154" s="26"/>
      <c r="C154" s="26"/>
      <c r="D154" s="26"/>
      <c r="E154" s="26"/>
      <c r="F154" s="26"/>
      <c r="G154" s="26"/>
    </row>
    <row r="155" spans="1:7" x14ac:dyDescent="0.45">
      <c r="A155" s="81"/>
      <c r="B155" s="26"/>
      <c r="C155" s="26"/>
      <c r="D155" s="26"/>
      <c r="E155" s="26"/>
      <c r="F155" s="26"/>
      <c r="G155" s="26"/>
    </row>
    <row r="156" spans="1:7" x14ac:dyDescent="0.45">
      <c r="A156" s="81"/>
      <c r="B156" s="26"/>
      <c r="C156" s="26"/>
      <c r="D156" s="26"/>
      <c r="E156" s="26"/>
      <c r="F156" s="26"/>
      <c r="G156" s="26"/>
    </row>
    <row r="157" spans="1:7" x14ac:dyDescent="0.45">
      <c r="A157" s="81"/>
      <c r="B157" s="26"/>
      <c r="C157" s="26"/>
      <c r="D157" s="26"/>
      <c r="E157" s="26"/>
      <c r="F157" s="26"/>
      <c r="G157" s="26"/>
    </row>
    <row r="158" spans="1:7" x14ac:dyDescent="0.45">
      <c r="A158" s="81"/>
      <c r="B158" s="26"/>
      <c r="C158" s="26"/>
      <c r="D158" s="26"/>
      <c r="E158" s="26"/>
      <c r="F158" s="26"/>
      <c r="G158" s="26"/>
    </row>
    <row r="159" spans="1:7" x14ac:dyDescent="0.45">
      <c r="A159" s="81"/>
      <c r="B159" s="26"/>
      <c r="C159" s="26"/>
      <c r="D159" s="26"/>
      <c r="E159" s="26"/>
      <c r="F159" s="26"/>
      <c r="G159" s="26"/>
    </row>
    <row r="160" spans="1:7" x14ac:dyDescent="0.45">
      <c r="A160" s="81"/>
      <c r="B160" s="26"/>
      <c r="C160" s="26"/>
      <c r="D160" s="26"/>
      <c r="E160" s="26"/>
      <c r="F160" s="26"/>
      <c r="G160" s="26"/>
    </row>
    <row r="161" spans="1:7" x14ac:dyDescent="0.45">
      <c r="A161" s="81"/>
      <c r="B161" s="26"/>
      <c r="C161" s="26"/>
      <c r="D161" s="26"/>
      <c r="E161" s="26"/>
      <c r="F161" s="26"/>
      <c r="G161" s="26"/>
    </row>
    <row r="162" spans="1:7" x14ac:dyDescent="0.45">
      <c r="A162" s="81"/>
      <c r="B162" s="26"/>
      <c r="C162" s="26"/>
      <c r="D162" s="26"/>
      <c r="E162" s="26"/>
      <c r="F162" s="26"/>
      <c r="G162" s="26"/>
    </row>
    <row r="163" spans="1:7" x14ac:dyDescent="0.45">
      <c r="A163" s="81"/>
      <c r="B163" s="26"/>
      <c r="C163" s="26"/>
      <c r="D163" s="26"/>
      <c r="E163" s="26"/>
      <c r="F163" s="26"/>
      <c r="G163" s="26"/>
    </row>
    <row r="164" spans="1:7" x14ac:dyDescent="0.45">
      <c r="A164" s="81"/>
      <c r="B164" s="26"/>
      <c r="C164" s="26"/>
      <c r="D164" s="26"/>
      <c r="E164" s="26"/>
      <c r="F164" s="26"/>
      <c r="G164" s="26"/>
    </row>
    <row r="165" spans="1:7" x14ac:dyDescent="0.45">
      <c r="A165" s="81"/>
      <c r="B165" s="26"/>
      <c r="C165" s="26"/>
      <c r="D165" s="26"/>
      <c r="E165" s="26"/>
      <c r="F165" s="26"/>
      <c r="G165" s="26"/>
    </row>
    <row r="166" spans="1:7" x14ac:dyDescent="0.45">
      <c r="A166" s="81"/>
      <c r="B166" s="26"/>
      <c r="C166" s="26"/>
      <c r="D166" s="26"/>
      <c r="E166" s="26"/>
      <c r="F166" s="26"/>
      <c r="G166" s="26"/>
    </row>
    <row r="167" spans="1:7" x14ac:dyDescent="0.45">
      <c r="A167" s="81"/>
      <c r="B167" s="26"/>
      <c r="C167" s="26"/>
      <c r="D167" s="26"/>
      <c r="E167" s="26"/>
      <c r="F167" s="26"/>
      <c r="G167" s="26"/>
    </row>
    <row r="168" spans="1:7" x14ac:dyDescent="0.45">
      <c r="A168" s="81"/>
      <c r="B168" s="26"/>
      <c r="C168" s="26"/>
      <c r="D168" s="26"/>
      <c r="E168" s="26"/>
      <c r="F168" s="26"/>
      <c r="G168" s="26"/>
    </row>
    <row r="169" spans="1:7" x14ac:dyDescent="0.45">
      <c r="A169" s="81"/>
      <c r="B169" s="26"/>
      <c r="C169" s="26"/>
      <c r="D169" s="26"/>
      <c r="E169" s="26"/>
      <c r="F169" s="26"/>
      <c r="G169" s="26"/>
    </row>
    <row r="170" spans="1:7" x14ac:dyDescent="0.45">
      <c r="A170" s="81"/>
      <c r="B170" s="26"/>
      <c r="C170" s="26"/>
      <c r="D170" s="26"/>
      <c r="E170" s="26"/>
      <c r="F170" s="26"/>
      <c r="G170" s="26"/>
    </row>
    <row r="171" spans="1:7" x14ac:dyDescent="0.45">
      <c r="A171" s="81"/>
      <c r="B171" s="26"/>
      <c r="C171" s="26"/>
      <c r="D171" s="26"/>
      <c r="E171" s="26"/>
      <c r="F171" s="26"/>
      <c r="G171" s="26"/>
    </row>
    <row r="172" spans="1:7" x14ac:dyDescent="0.45">
      <c r="A172" s="81"/>
      <c r="B172" s="26"/>
      <c r="C172" s="26"/>
      <c r="D172" s="26"/>
      <c r="E172" s="26"/>
      <c r="F172" s="26"/>
      <c r="G172" s="26"/>
    </row>
    <row r="173" spans="1:7" x14ac:dyDescent="0.45">
      <c r="A173" s="81"/>
      <c r="B173" s="26"/>
      <c r="C173" s="26"/>
      <c r="D173" s="26"/>
      <c r="E173" s="26"/>
      <c r="F173" s="26"/>
      <c r="G173" s="26"/>
    </row>
    <row r="174" spans="1:7" x14ac:dyDescent="0.45">
      <c r="A174" s="81"/>
      <c r="B174" s="26"/>
      <c r="C174" s="26"/>
      <c r="D174" s="26"/>
      <c r="E174" s="26"/>
      <c r="F174" s="26"/>
      <c r="G174" s="26"/>
    </row>
    <row r="175" spans="1:7" x14ac:dyDescent="0.45">
      <c r="A175" s="81"/>
      <c r="B175" s="26"/>
      <c r="C175" s="26"/>
      <c r="D175" s="26"/>
      <c r="E175" s="26"/>
      <c r="F175" s="26"/>
      <c r="G175" s="26"/>
    </row>
    <row r="176" spans="1:7" x14ac:dyDescent="0.45">
      <c r="A176" s="81"/>
      <c r="B176" s="26"/>
      <c r="C176" s="26"/>
      <c r="D176" s="26"/>
      <c r="E176" s="26"/>
      <c r="F176" s="26"/>
      <c r="G176" s="26"/>
    </row>
    <row r="177" spans="1:7" x14ac:dyDescent="0.45">
      <c r="A177" s="81"/>
      <c r="B177" s="26"/>
      <c r="C177" s="26"/>
      <c r="D177" s="26"/>
      <c r="E177" s="26"/>
      <c r="F177" s="26"/>
      <c r="G177" s="26"/>
    </row>
    <row r="178" spans="1:7" x14ac:dyDescent="0.45">
      <c r="A178" s="81"/>
      <c r="B178" s="26"/>
      <c r="C178" s="26"/>
      <c r="D178" s="26"/>
      <c r="E178" s="26"/>
      <c r="F178" s="26"/>
      <c r="G178" s="26"/>
    </row>
    <row r="179" spans="1:7" x14ac:dyDescent="0.45">
      <c r="A179" s="81"/>
      <c r="B179" s="26"/>
      <c r="C179" s="26"/>
      <c r="D179" s="26"/>
      <c r="E179" s="26"/>
      <c r="F179" s="26"/>
      <c r="G179" s="26"/>
    </row>
    <row r="180" spans="1:7" x14ac:dyDescent="0.45">
      <c r="A180" s="81"/>
      <c r="B180" s="26"/>
      <c r="C180" s="26"/>
      <c r="D180" s="26"/>
      <c r="E180" s="26"/>
      <c r="F180" s="26"/>
      <c r="G180" s="26"/>
    </row>
    <row r="181" spans="1:7" x14ac:dyDescent="0.45">
      <c r="A181" s="81"/>
      <c r="B181" s="26"/>
      <c r="C181" s="26"/>
      <c r="D181" s="26"/>
      <c r="E181" s="26"/>
      <c r="F181" s="26"/>
      <c r="G181" s="26"/>
    </row>
    <row r="182" spans="1:7" x14ac:dyDescent="0.45">
      <c r="A182" s="81"/>
      <c r="B182" s="26"/>
      <c r="C182" s="26"/>
      <c r="D182" s="26"/>
      <c r="E182" s="26"/>
      <c r="F182" s="26"/>
      <c r="G182" s="26"/>
    </row>
    <row r="183" spans="1:7" x14ac:dyDescent="0.45">
      <c r="A183" s="81"/>
      <c r="B183" s="26"/>
      <c r="C183" s="26"/>
      <c r="D183" s="26"/>
      <c r="E183" s="26"/>
      <c r="F183" s="26"/>
      <c r="G183" s="26"/>
    </row>
    <row r="184" spans="1:7" x14ac:dyDescent="0.45">
      <c r="A184" s="81"/>
      <c r="B184" s="26"/>
      <c r="C184" s="26"/>
      <c r="D184" s="26"/>
      <c r="E184" s="26"/>
      <c r="F184" s="26"/>
      <c r="G184" s="26"/>
    </row>
    <row r="185" spans="1:7" x14ac:dyDescent="0.45">
      <c r="A185" s="81"/>
      <c r="B185" s="26"/>
      <c r="C185" s="26"/>
      <c r="D185" s="26"/>
      <c r="E185" s="26"/>
      <c r="F185" s="26"/>
      <c r="G185" s="26"/>
    </row>
    <row r="186" spans="1:7" x14ac:dyDescent="0.45">
      <c r="A186" s="81"/>
      <c r="B186" s="26"/>
      <c r="C186" s="26"/>
      <c r="D186" s="26"/>
      <c r="E186" s="26"/>
      <c r="F186" s="26"/>
      <c r="G186" s="26"/>
    </row>
    <row r="187" spans="1:7" x14ac:dyDescent="0.45">
      <c r="A187" s="81"/>
      <c r="B187" s="26"/>
      <c r="C187" s="26"/>
      <c r="D187" s="26"/>
      <c r="E187" s="26"/>
      <c r="F187" s="26"/>
      <c r="G187" s="26"/>
    </row>
    <row r="188" spans="1:7" x14ac:dyDescent="0.45">
      <c r="A188" s="81"/>
      <c r="B188" s="26"/>
      <c r="C188" s="26"/>
      <c r="D188" s="26"/>
      <c r="E188" s="26"/>
      <c r="F188" s="26"/>
      <c r="G188" s="26"/>
    </row>
    <row r="189" spans="1:7" x14ac:dyDescent="0.45">
      <c r="A189" s="81"/>
      <c r="B189" s="26"/>
      <c r="C189" s="26"/>
      <c r="D189" s="26"/>
      <c r="E189" s="26"/>
      <c r="F189" s="26"/>
      <c r="G189" s="26"/>
    </row>
    <row r="190" spans="1:7" x14ac:dyDescent="0.45">
      <c r="A190" s="81"/>
      <c r="B190" s="26"/>
      <c r="C190" s="26"/>
      <c r="D190" s="26"/>
      <c r="E190" s="26"/>
      <c r="F190" s="26"/>
      <c r="G190" s="26"/>
    </row>
    <row r="191" spans="1:7" x14ac:dyDescent="0.45">
      <c r="A191" s="81"/>
      <c r="B191" s="26"/>
      <c r="C191" s="26"/>
      <c r="D191" s="26"/>
      <c r="E191" s="26"/>
      <c r="F191" s="26"/>
      <c r="G191" s="26"/>
    </row>
    <row r="192" spans="1:7" x14ac:dyDescent="0.45">
      <c r="A192" s="81"/>
      <c r="B192" s="26"/>
      <c r="C192" s="26"/>
      <c r="D192" s="26"/>
      <c r="E192" s="26"/>
      <c r="F192" s="26"/>
      <c r="G192" s="26"/>
    </row>
    <row r="193" spans="1:7" x14ac:dyDescent="0.45">
      <c r="A193" s="81"/>
      <c r="B193" s="26"/>
      <c r="C193" s="26"/>
      <c r="D193" s="26"/>
      <c r="E193" s="26"/>
      <c r="F193" s="26"/>
      <c r="G193" s="26"/>
    </row>
    <row r="194" spans="1:7" x14ac:dyDescent="0.45">
      <c r="A194" s="81"/>
      <c r="B194" s="26"/>
      <c r="C194" s="26"/>
      <c r="D194" s="26"/>
      <c r="E194" s="26"/>
      <c r="F194" s="26"/>
      <c r="G194" s="26"/>
    </row>
    <row r="195" spans="1:7" x14ac:dyDescent="0.45">
      <c r="A195" s="81"/>
      <c r="B195" s="26"/>
      <c r="C195" s="26"/>
      <c r="D195" s="26"/>
      <c r="E195" s="26"/>
      <c r="F195" s="26"/>
      <c r="G195" s="26"/>
    </row>
    <row r="196" spans="1:7" x14ac:dyDescent="0.45">
      <c r="A196" s="81"/>
      <c r="B196" s="26"/>
      <c r="C196" s="26"/>
      <c r="D196" s="26"/>
      <c r="E196" s="26"/>
      <c r="F196" s="26"/>
      <c r="G196" s="26"/>
    </row>
    <row r="197" spans="1:7" x14ac:dyDescent="0.45">
      <c r="A197" s="81"/>
      <c r="B197" s="26"/>
      <c r="C197" s="26"/>
      <c r="D197" s="26"/>
      <c r="E197" s="26"/>
      <c r="F197" s="26"/>
      <c r="G197" s="26"/>
    </row>
    <row r="198" spans="1:7" x14ac:dyDescent="0.45">
      <c r="A198" s="81"/>
      <c r="B198" s="26"/>
      <c r="C198" s="26"/>
      <c r="D198" s="26"/>
      <c r="E198" s="26"/>
      <c r="F198" s="26"/>
      <c r="G198" s="26"/>
    </row>
    <row r="199" spans="1:7" x14ac:dyDescent="0.45">
      <c r="A199" s="81"/>
      <c r="B199" s="26"/>
      <c r="C199" s="26"/>
      <c r="D199" s="26"/>
      <c r="E199" s="26"/>
      <c r="F199" s="26"/>
      <c r="G199" s="26"/>
    </row>
    <row r="200" spans="1:7" x14ac:dyDescent="0.45">
      <c r="A200" s="81"/>
      <c r="B200" s="26"/>
      <c r="C200" s="26"/>
      <c r="D200" s="26"/>
      <c r="E200" s="26"/>
      <c r="F200" s="26"/>
      <c r="G200" s="26"/>
    </row>
    <row r="201" spans="1:7" x14ac:dyDescent="0.45">
      <c r="A201" s="81"/>
      <c r="B201" s="26"/>
      <c r="C201" s="26"/>
      <c r="D201" s="26"/>
      <c r="E201" s="26"/>
      <c r="F201" s="26"/>
      <c r="G201" s="26"/>
    </row>
    <row r="202" spans="1:7" x14ac:dyDescent="0.45">
      <c r="A202" s="81"/>
      <c r="B202" s="26"/>
      <c r="C202" s="26"/>
      <c r="D202" s="26"/>
      <c r="E202" s="26"/>
      <c r="F202" s="26"/>
      <c r="G202" s="26"/>
    </row>
    <row r="203" spans="1:7" x14ac:dyDescent="0.45">
      <c r="A203" s="81"/>
      <c r="B203" s="26"/>
      <c r="C203" s="26"/>
      <c r="D203" s="26"/>
      <c r="E203" s="26"/>
      <c r="F203" s="26"/>
      <c r="G203" s="26"/>
    </row>
    <row r="204" spans="1:7" x14ac:dyDescent="0.45">
      <c r="A204" s="81"/>
      <c r="B204" s="26"/>
      <c r="C204" s="26"/>
      <c r="D204" s="26"/>
      <c r="E204" s="26"/>
      <c r="F204" s="26"/>
      <c r="G204" s="26"/>
    </row>
    <row r="205" spans="1:7" x14ac:dyDescent="0.45">
      <c r="A205" s="81"/>
      <c r="B205" s="26"/>
      <c r="C205" s="26"/>
      <c r="D205" s="26"/>
      <c r="E205" s="26"/>
      <c r="F205" s="26"/>
      <c r="G205" s="26"/>
    </row>
    <row r="206" spans="1:7" x14ac:dyDescent="0.45">
      <c r="A206" s="81"/>
      <c r="B206" s="26"/>
      <c r="C206" s="26"/>
      <c r="D206" s="26"/>
      <c r="E206" s="26"/>
      <c r="F206" s="26"/>
      <c r="G206" s="26"/>
    </row>
    <row r="207" spans="1:7" x14ac:dyDescent="0.45">
      <c r="A207" s="81"/>
      <c r="B207" s="26"/>
      <c r="C207" s="26"/>
      <c r="D207" s="26"/>
      <c r="E207" s="26"/>
      <c r="F207" s="26"/>
      <c r="G207" s="26"/>
    </row>
    <row r="208" spans="1:7" x14ac:dyDescent="0.45">
      <c r="A208" s="81"/>
      <c r="B208" s="26"/>
      <c r="C208" s="26"/>
      <c r="D208" s="26"/>
      <c r="E208" s="26"/>
      <c r="F208" s="26"/>
      <c r="G208" s="26"/>
    </row>
    <row r="209" spans="1:7" x14ac:dyDescent="0.45">
      <c r="A209" s="81"/>
      <c r="B209" s="26"/>
      <c r="C209" s="26"/>
      <c r="D209" s="26"/>
      <c r="E209" s="26"/>
      <c r="F209" s="26"/>
      <c r="G209" s="26"/>
    </row>
    <row r="210" spans="1:7" x14ac:dyDescent="0.45">
      <c r="A210" s="81"/>
      <c r="B210" s="26"/>
      <c r="C210" s="26"/>
      <c r="D210" s="26"/>
      <c r="E210" s="26"/>
      <c r="F210" s="26"/>
      <c r="G210" s="26"/>
    </row>
    <row r="211" spans="1:7" x14ac:dyDescent="0.45">
      <c r="A211" s="81"/>
      <c r="B211" s="26"/>
      <c r="C211" s="26"/>
      <c r="D211" s="26"/>
      <c r="E211" s="26"/>
      <c r="F211" s="26"/>
      <c r="G211" s="26"/>
    </row>
    <row r="212" spans="1:7" x14ac:dyDescent="0.45">
      <c r="A212" s="81"/>
      <c r="B212" s="26"/>
      <c r="C212" s="26"/>
      <c r="D212" s="26"/>
      <c r="E212" s="26"/>
      <c r="F212" s="26"/>
      <c r="G212" s="26"/>
    </row>
    <row r="213" spans="1:7" x14ac:dyDescent="0.45">
      <c r="A213" s="81"/>
      <c r="B213" s="26"/>
      <c r="C213" s="26"/>
      <c r="D213" s="26"/>
      <c r="E213" s="26"/>
      <c r="F213" s="26"/>
      <c r="G213" s="26"/>
    </row>
    <row r="214" spans="1:7" x14ac:dyDescent="0.45">
      <c r="A214" s="81"/>
      <c r="B214" s="26"/>
      <c r="C214" s="26"/>
      <c r="D214" s="26"/>
      <c r="E214" s="26"/>
      <c r="F214" s="26"/>
      <c r="G214" s="26"/>
    </row>
    <row r="215" spans="1:7" x14ac:dyDescent="0.45">
      <c r="A215" s="81"/>
      <c r="B215" s="26"/>
      <c r="C215" s="26"/>
      <c r="D215" s="26"/>
      <c r="E215" s="26"/>
      <c r="F215" s="26"/>
      <c r="G215" s="26"/>
    </row>
    <row r="216" spans="1:7" x14ac:dyDescent="0.45">
      <c r="A216" s="81"/>
      <c r="B216" s="26"/>
      <c r="C216" s="26"/>
      <c r="D216" s="26"/>
      <c r="E216" s="26"/>
      <c r="F216" s="26"/>
      <c r="G216" s="26"/>
    </row>
    <row r="217" spans="1:7" x14ac:dyDescent="0.45">
      <c r="A217" s="81"/>
      <c r="B217" s="26"/>
      <c r="C217" s="26"/>
      <c r="D217" s="26"/>
      <c r="E217" s="26"/>
      <c r="F217" s="26"/>
      <c r="G217" s="26"/>
    </row>
    <row r="218" spans="1:7" x14ac:dyDescent="0.45">
      <c r="A218" s="81"/>
      <c r="B218" s="26"/>
      <c r="C218" s="26"/>
      <c r="D218" s="26"/>
      <c r="E218" s="26"/>
      <c r="F218" s="26"/>
      <c r="G218" s="26"/>
    </row>
    <row r="219" spans="1:7" x14ac:dyDescent="0.45">
      <c r="A219" s="81"/>
      <c r="B219" s="26"/>
      <c r="C219" s="26"/>
      <c r="D219" s="26"/>
      <c r="E219" s="26"/>
      <c r="F219" s="26"/>
      <c r="G219" s="26"/>
    </row>
    <row r="220" spans="1:7" x14ac:dyDescent="0.45">
      <c r="A220" s="81"/>
      <c r="B220" s="26"/>
      <c r="C220" s="26"/>
      <c r="D220" s="26"/>
      <c r="E220" s="26"/>
      <c r="F220" s="26"/>
      <c r="G220" s="26"/>
    </row>
    <row r="221" spans="1:7" x14ac:dyDescent="0.45">
      <c r="A221" s="81"/>
      <c r="B221" s="26"/>
      <c r="C221" s="26"/>
      <c r="D221" s="26"/>
      <c r="E221" s="26"/>
      <c r="F221" s="26"/>
      <c r="G221" s="26"/>
    </row>
    <row r="222" spans="1:7" x14ac:dyDescent="0.45">
      <c r="A222" s="81"/>
      <c r="B222" s="26"/>
      <c r="C222" s="26"/>
      <c r="D222" s="26"/>
      <c r="E222" s="26"/>
      <c r="F222" s="26"/>
      <c r="G222" s="26"/>
    </row>
    <row r="223" spans="1:7" x14ac:dyDescent="0.45">
      <c r="A223" s="81"/>
      <c r="B223" s="26"/>
      <c r="C223" s="26"/>
      <c r="D223" s="26"/>
      <c r="E223" s="26"/>
      <c r="F223" s="26"/>
      <c r="G223" s="26"/>
    </row>
    <row r="224" spans="1:7" x14ac:dyDescent="0.45">
      <c r="A224" s="81"/>
      <c r="B224" s="26"/>
      <c r="C224" s="26"/>
      <c r="D224" s="26"/>
      <c r="E224" s="26"/>
      <c r="F224" s="26"/>
      <c r="G224" s="26"/>
    </row>
    <row r="225" spans="1:7" x14ac:dyDescent="0.45">
      <c r="A225" s="81"/>
      <c r="B225" s="26"/>
      <c r="C225" s="26"/>
      <c r="D225" s="26"/>
      <c r="E225" s="26"/>
      <c r="F225" s="26"/>
      <c r="G225" s="26"/>
    </row>
    <row r="226" spans="1:7" x14ac:dyDescent="0.45">
      <c r="A226" s="81"/>
      <c r="B226" s="26"/>
      <c r="C226" s="26"/>
      <c r="D226" s="26"/>
      <c r="E226" s="26"/>
      <c r="F226" s="26"/>
      <c r="G226" s="26"/>
    </row>
    <row r="227" spans="1:7" x14ac:dyDescent="0.45">
      <c r="A227" s="81"/>
      <c r="B227" s="26"/>
      <c r="C227" s="26"/>
      <c r="D227" s="26"/>
      <c r="E227" s="26"/>
      <c r="F227" s="26"/>
      <c r="G227" s="26"/>
    </row>
    <row r="228" spans="1:7" x14ac:dyDescent="0.45">
      <c r="A228" s="81"/>
      <c r="B228" s="26"/>
      <c r="C228" s="26"/>
      <c r="D228" s="26"/>
      <c r="E228" s="26"/>
      <c r="F228" s="26"/>
      <c r="G228" s="26"/>
    </row>
    <row r="229" spans="1:7" x14ac:dyDescent="0.45">
      <c r="A229" s="81"/>
      <c r="B229" s="26"/>
      <c r="C229" s="26"/>
      <c r="D229" s="26"/>
      <c r="E229" s="26"/>
      <c r="F229" s="26"/>
      <c r="G229" s="26"/>
    </row>
    <row r="230" spans="1:7" x14ac:dyDescent="0.45">
      <c r="A230" s="81"/>
      <c r="B230" s="26"/>
      <c r="C230" s="26"/>
      <c r="D230" s="26"/>
      <c r="E230" s="26"/>
      <c r="F230" s="26"/>
      <c r="G230" s="26"/>
    </row>
    <row r="231" spans="1:7" x14ac:dyDescent="0.45">
      <c r="A231" s="81"/>
      <c r="B231" s="26"/>
      <c r="C231" s="26"/>
      <c r="D231" s="26"/>
      <c r="E231" s="26"/>
      <c r="F231" s="26"/>
      <c r="G231" s="26"/>
    </row>
    <row r="232" spans="1:7" x14ac:dyDescent="0.45">
      <c r="A232" s="81"/>
      <c r="B232" s="26"/>
      <c r="C232" s="26"/>
      <c r="D232" s="26"/>
      <c r="E232" s="26"/>
      <c r="F232" s="26"/>
      <c r="G232" s="26"/>
    </row>
    <row r="233" spans="1:7" x14ac:dyDescent="0.45">
      <c r="A233" s="81"/>
      <c r="B233" s="26"/>
      <c r="C233" s="26"/>
      <c r="D233" s="26"/>
      <c r="E233" s="26"/>
      <c r="F233" s="26"/>
      <c r="G233" s="26"/>
    </row>
    <row r="234" spans="1:7" x14ac:dyDescent="0.45">
      <c r="A234" s="81"/>
      <c r="B234" s="26"/>
      <c r="C234" s="26"/>
      <c r="D234" s="26"/>
      <c r="E234" s="26"/>
      <c r="F234" s="26"/>
      <c r="G234" s="26"/>
    </row>
    <row r="235" spans="1:7" x14ac:dyDescent="0.45">
      <c r="A235" s="81"/>
      <c r="B235" s="26"/>
      <c r="C235" s="26"/>
      <c r="D235" s="26"/>
      <c r="E235" s="26"/>
      <c r="F235" s="26"/>
      <c r="G235" s="26"/>
    </row>
    <row r="236" spans="1:7" x14ac:dyDescent="0.45">
      <c r="A236" s="81"/>
      <c r="B236" s="26"/>
      <c r="C236" s="26"/>
      <c r="D236" s="26"/>
      <c r="E236" s="26"/>
      <c r="F236" s="26"/>
      <c r="G236" s="26"/>
    </row>
    <row r="237" spans="1:7" x14ac:dyDescent="0.45">
      <c r="A237" s="81"/>
      <c r="B237" s="26"/>
      <c r="C237" s="26"/>
      <c r="D237" s="26"/>
      <c r="E237" s="26"/>
      <c r="F237" s="26"/>
      <c r="G237" s="26"/>
    </row>
    <row r="238" spans="1:7" x14ac:dyDescent="0.45">
      <c r="A238" s="81"/>
      <c r="B238" s="26"/>
      <c r="C238" s="26"/>
      <c r="D238" s="26"/>
      <c r="E238" s="26"/>
      <c r="F238" s="26"/>
      <c r="G238" s="26"/>
    </row>
    <row r="239" spans="1:7" x14ac:dyDescent="0.45">
      <c r="A239" s="81"/>
      <c r="B239" s="26"/>
      <c r="C239" s="26"/>
      <c r="D239" s="26"/>
      <c r="E239" s="26"/>
      <c r="F239" s="26"/>
      <c r="G239" s="26"/>
    </row>
    <row r="240" spans="1:7" x14ac:dyDescent="0.45">
      <c r="A240" s="81"/>
      <c r="B240" s="26"/>
      <c r="C240" s="26"/>
      <c r="D240" s="26"/>
      <c r="E240" s="26"/>
      <c r="F240" s="26"/>
      <c r="G240" s="26"/>
    </row>
    <row r="241" spans="1:7" x14ac:dyDescent="0.45">
      <c r="A241" s="81"/>
      <c r="B241" s="26"/>
      <c r="C241" s="26"/>
      <c r="D241" s="26"/>
      <c r="E241" s="26"/>
      <c r="F241" s="26"/>
      <c r="G241" s="26"/>
    </row>
    <row r="242" spans="1:7" x14ac:dyDescent="0.45">
      <c r="A242" s="81"/>
      <c r="B242" s="26"/>
      <c r="C242" s="26"/>
      <c r="D242" s="26"/>
      <c r="E242" s="26"/>
      <c r="F242" s="26"/>
      <c r="G242" s="26"/>
    </row>
    <row r="243" spans="1:7" x14ac:dyDescent="0.45">
      <c r="A243" s="81"/>
      <c r="B243" s="26"/>
      <c r="C243" s="26"/>
      <c r="D243" s="26"/>
      <c r="E243" s="26"/>
      <c r="F243" s="26"/>
      <c r="G243" s="26"/>
    </row>
    <row r="244" spans="1:7" x14ac:dyDescent="0.45">
      <c r="A244" s="81"/>
      <c r="B244" s="26"/>
      <c r="C244" s="26"/>
      <c r="D244" s="26"/>
      <c r="E244" s="26"/>
      <c r="F244" s="26"/>
      <c r="G244" s="26"/>
    </row>
    <row r="245" spans="1:7" x14ac:dyDescent="0.45">
      <c r="A245" s="81"/>
      <c r="B245" s="26"/>
      <c r="C245" s="26"/>
      <c r="D245" s="26"/>
      <c r="E245" s="26"/>
      <c r="F245" s="26"/>
      <c r="G245" s="26"/>
    </row>
    <row r="246" spans="1:7" x14ac:dyDescent="0.45">
      <c r="A246" s="81"/>
      <c r="B246" s="26"/>
      <c r="C246" s="26"/>
      <c r="D246" s="26"/>
      <c r="E246" s="26"/>
      <c r="F246" s="26"/>
      <c r="G246" s="26"/>
    </row>
    <row r="247" spans="1:7" x14ac:dyDescent="0.45">
      <c r="A247" s="81"/>
      <c r="B247" s="26"/>
      <c r="C247" s="26"/>
      <c r="D247" s="26"/>
      <c r="E247" s="26"/>
      <c r="F247" s="26"/>
      <c r="G247" s="26"/>
    </row>
    <row r="248" spans="1:7" x14ac:dyDescent="0.45">
      <c r="A248" s="81"/>
      <c r="B248" s="26"/>
      <c r="C248" s="26"/>
      <c r="D248" s="26"/>
      <c r="E248" s="26"/>
      <c r="F248" s="26"/>
      <c r="G248" s="26"/>
    </row>
    <row r="249" spans="1:7" x14ac:dyDescent="0.45">
      <c r="A249" s="81"/>
      <c r="B249" s="26"/>
      <c r="C249" s="26"/>
      <c r="D249" s="26"/>
      <c r="E249" s="26"/>
      <c r="F249" s="26"/>
      <c r="G249" s="26"/>
    </row>
    <row r="250" spans="1:7" x14ac:dyDescent="0.45">
      <c r="A250" s="81"/>
      <c r="B250" s="26"/>
      <c r="C250" s="26"/>
      <c r="D250" s="26"/>
      <c r="E250" s="26"/>
      <c r="F250" s="26"/>
      <c r="G250" s="26"/>
    </row>
    <row r="251" spans="1:7" x14ac:dyDescent="0.45">
      <c r="A251" s="81"/>
      <c r="B251" s="26"/>
      <c r="C251" s="26"/>
      <c r="D251" s="26"/>
      <c r="E251" s="26"/>
      <c r="F251" s="26"/>
      <c r="G251" s="26"/>
    </row>
    <row r="252" spans="1:7" x14ac:dyDescent="0.45">
      <c r="A252" s="81"/>
      <c r="B252" s="26"/>
      <c r="C252" s="26"/>
      <c r="D252" s="26"/>
      <c r="E252" s="26"/>
      <c r="F252" s="26"/>
      <c r="G252" s="26"/>
    </row>
    <row r="253" spans="1:7" x14ac:dyDescent="0.45">
      <c r="A253" s="81"/>
      <c r="B253" s="26"/>
      <c r="C253" s="26"/>
      <c r="D253" s="26"/>
      <c r="E253" s="26"/>
      <c r="F253" s="26"/>
      <c r="G253" s="26"/>
    </row>
    <row r="254" spans="1:7" x14ac:dyDescent="0.45">
      <c r="A254" s="81"/>
      <c r="B254" s="26"/>
      <c r="C254" s="26"/>
      <c r="D254" s="26"/>
      <c r="E254" s="26"/>
      <c r="F254" s="26"/>
      <c r="G254" s="26"/>
    </row>
    <row r="255" spans="1:7" x14ac:dyDescent="0.45">
      <c r="A255" s="81"/>
      <c r="B255" s="26"/>
      <c r="C255" s="26"/>
      <c r="D255" s="26"/>
      <c r="E255" s="26"/>
      <c r="F255" s="26"/>
      <c r="G255" s="26"/>
    </row>
    <row r="256" spans="1:7" x14ac:dyDescent="0.45">
      <c r="A256" s="81"/>
      <c r="B256" s="26"/>
      <c r="C256" s="26"/>
      <c r="D256" s="26"/>
      <c r="E256" s="26"/>
      <c r="F256" s="26"/>
      <c r="G256" s="26"/>
    </row>
    <row r="257" spans="1:7" x14ac:dyDescent="0.45">
      <c r="A257" s="81"/>
      <c r="B257" s="26"/>
      <c r="C257" s="26"/>
      <c r="D257" s="26"/>
      <c r="E257" s="26"/>
      <c r="F257" s="26"/>
      <c r="G257" s="26"/>
    </row>
    <row r="258" spans="1:7" x14ac:dyDescent="0.45">
      <c r="A258" s="81"/>
      <c r="B258" s="26"/>
      <c r="C258" s="26"/>
      <c r="D258" s="26"/>
      <c r="E258" s="26"/>
      <c r="F258" s="26"/>
      <c r="G258" s="26"/>
    </row>
    <row r="259" spans="1:7" x14ac:dyDescent="0.45">
      <c r="A259" s="81"/>
      <c r="B259" s="26"/>
      <c r="C259" s="26"/>
      <c r="D259" s="26"/>
      <c r="E259" s="26"/>
      <c r="F259" s="26"/>
      <c r="G259" s="26"/>
    </row>
    <row r="260" spans="1:7" x14ac:dyDescent="0.45">
      <c r="A260" s="81"/>
      <c r="B260" s="26"/>
      <c r="C260" s="26"/>
      <c r="D260" s="26"/>
      <c r="E260" s="26"/>
      <c r="F260" s="26"/>
      <c r="G260" s="26"/>
    </row>
    <row r="261" spans="1:7" x14ac:dyDescent="0.45">
      <c r="A261" s="81"/>
      <c r="B261" s="26"/>
      <c r="C261" s="26"/>
      <c r="D261" s="26"/>
      <c r="E261" s="26"/>
      <c r="F261" s="26"/>
      <c r="G261" s="26"/>
    </row>
    <row r="262" spans="1:7" x14ac:dyDescent="0.45">
      <c r="A262" s="81"/>
      <c r="B262" s="26"/>
      <c r="C262" s="26"/>
      <c r="D262" s="26"/>
      <c r="E262" s="26"/>
      <c r="F262" s="26"/>
      <c r="G262" s="26"/>
    </row>
    <row r="263" spans="1:7" x14ac:dyDescent="0.45">
      <c r="A263" s="81"/>
      <c r="B263" s="26"/>
      <c r="C263" s="26"/>
      <c r="D263" s="26"/>
      <c r="E263" s="26"/>
      <c r="F263" s="26"/>
      <c r="G263" s="26"/>
    </row>
    <row r="264" spans="1:7" x14ac:dyDescent="0.45">
      <c r="A264" s="81"/>
      <c r="B264" s="26"/>
      <c r="C264" s="26"/>
      <c r="D264" s="26"/>
      <c r="E264" s="26"/>
      <c r="F264" s="26"/>
      <c r="G264" s="26"/>
    </row>
    <row r="265" spans="1:7" x14ac:dyDescent="0.45">
      <c r="A265" s="81"/>
      <c r="B265" s="26"/>
      <c r="C265" s="26"/>
      <c r="D265" s="26"/>
      <c r="E265" s="26"/>
      <c r="F265" s="26"/>
      <c r="G265" s="26"/>
    </row>
    <row r="266" spans="1:7" x14ac:dyDescent="0.45">
      <c r="A266" s="81"/>
      <c r="B266" s="26"/>
      <c r="C266" s="26"/>
      <c r="D266" s="26"/>
      <c r="E266" s="26"/>
      <c r="F266" s="26"/>
      <c r="G266" s="26"/>
    </row>
    <row r="267" spans="1:7" x14ac:dyDescent="0.45">
      <c r="A267" s="81"/>
      <c r="B267" s="26"/>
      <c r="C267" s="26"/>
      <c r="D267" s="26"/>
      <c r="E267" s="26"/>
      <c r="F267" s="26"/>
      <c r="G267" s="26"/>
    </row>
    <row r="268" spans="1:7" x14ac:dyDescent="0.45">
      <c r="A268" s="81"/>
      <c r="B268" s="26"/>
      <c r="C268" s="26"/>
      <c r="D268" s="26"/>
      <c r="E268" s="26"/>
      <c r="F268" s="26"/>
      <c r="G268" s="26"/>
    </row>
    <row r="269" spans="1:7" x14ac:dyDescent="0.45">
      <c r="A269" s="81"/>
      <c r="B269" s="26"/>
      <c r="C269" s="26"/>
      <c r="D269" s="26"/>
      <c r="E269" s="26"/>
      <c r="F269" s="26"/>
      <c r="G269" s="26"/>
    </row>
    <row r="270" spans="1:7" x14ac:dyDescent="0.45">
      <c r="A270" s="81"/>
      <c r="B270" s="26"/>
      <c r="C270" s="26"/>
      <c r="D270" s="26"/>
      <c r="E270" s="26"/>
      <c r="F270" s="26"/>
      <c r="G270" s="26"/>
    </row>
    <row r="271" spans="1:7" x14ac:dyDescent="0.45">
      <c r="A271" s="81"/>
      <c r="B271" s="26"/>
      <c r="C271" s="26"/>
      <c r="D271" s="26"/>
      <c r="E271" s="26"/>
      <c r="F271" s="26"/>
      <c r="G271" s="26"/>
    </row>
    <row r="272" spans="1:7" x14ac:dyDescent="0.45">
      <c r="A272" s="81"/>
      <c r="B272" s="26"/>
      <c r="C272" s="26"/>
      <c r="D272" s="26"/>
      <c r="E272" s="26"/>
      <c r="F272" s="26"/>
      <c r="G272" s="26"/>
    </row>
    <row r="273" spans="1:7" x14ac:dyDescent="0.45">
      <c r="A273" s="81"/>
      <c r="B273" s="26"/>
      <c r="C273" s="26"/>
      <c r="D273" s="26"/>
      <c r="E273" s="26"/>
      <c r="F273" s="26"/>
      <c r="G273" s="26"/>
    </row>
    <row r="274" spans="1:7" x14ac:dyDescent="0.45">
      <c r="A274" s="81"/>
      <c r="B274" s="26"/>
      <c r="C274" s="26"/>
      <c r="D274" s="26"/>
      <c r="E274" s="26"/>
      <c r="F274" s="26"/>
      <c r="G274" s="26"/>
    </row>
    <row r="275" spans="1:7" x14ac:dyDescent="0.45">
      <c r="A275" s="81"/>
      <c r="B275" s="26"/>
      <c r="C275" s="26"/>
      <c r="D275" s="26"/>
      <c r="E275" s="26"/>
      <c r="F275" s="26"/>
      <c r="G275" s="26"/>
    </row>
    <row r="276" spans="1:7" x14ac:dyDescent="0.45">
      <c r="A276" s="81"/>
      <c r="B276" s="26"/>
      <c r="C276" s="26"/>
      <c r="D276" s="26"/>
      <c r="E276" s="26"/>
      <c r="F276" s="26"/>
      <c r="G276" s="26"/>
    </row>
    <row r="277" spans="1:7" x14ac:dyDescent="0.45">
      <c r="A277" s="81"/>
      <c r="B277" s="26"/>
      <c r="C277" s="26"/>
      <c r="D277" s="26"/>
      <c r="E277" s="26"/>
      <c r="F277" s="26"/>
      <c r="G277" s="26"/>
    </row>
    <row r="278" spans="1:7" x14ac:dyDescent="0.45">
      <c r="A278" s="81"/>
      <c r="B278" s="26"/>
      <c r="C278" s="26"/>
      <c r="D278" s="26"/>
      <c r="E278" s="26"/>
      <c r="F278" s="26"/>
      <c r="G278" s="26"/>
    </row>
    <row r="279" spans="1:7" x14ac:dyDescent="0.45">
      <c r="A279" s="81"/>
      <c r="B279" s="26"/>
      <c r="C279" s="26"/>
      <c r="D279" s="26"/>
      <c r="E279" s="26"/>
      <c r="F279" s="26"/>
      <c r="G279" s="26"/>
    </row>
    <row r="280" spans="1:7" x14ac:dyDescent="0.45">
      <c r="A280" s="81"/>
      <c r="B280" s="26"/>
      <c r="C280" s="26"/>
      <c r="D280" s="26"/>
      <c r="E280" s="26"/>
      <c r="F280" s="26"/>
      <c r="G280" s="26"/>
    </row>
    <row r="281" spans="1:7" x14ac:dyDescent="0.45">
      <c r="A281" s="81"/>
      <c r="B281" s="26"/>
      <c r="C281" s="26"/>
      <c r="D281" s="26"/>
      <c r="E281" s="26"/>
      <c r="F281" s="26"/>
      <c r="G281" s="26"/>
    </row>
    <row r="282" spans="1:7" x14ac:dyDescent="0.45">
      <c r="A282" s="81"/>
      <c r="B282" s="26"/>
      <c r="C282" s="26"/>
      <c r="D282" s="26"/>
      <c r="E282" s="26"/>
      <c r="F282" s="26"/>
      <c r="G282" s="26"/>
    </row>
    <row r="283" spans="1:7" x14ac:dyDescent="0.45">
      <c r="A283" s="81"/>
      <c r="B283" s="26"/>
      <c r="C283" s="26"/>
      <c r="D283" s="26"/>
      <c r="E283" s="26"/>
      <c r="F283" s="26"/>
      <c r="G283" s="26"/>
    </row>
    <row r="284" spans="1:7" x14ac:dyDescent="0.45">
      <c r="A284" s="81"/>
      <c r="B284" s="26"/>
      <c r="C284" s="26"/>
      <c r="D284" s="26"/>
      <c r="E284" s="26"/>
      <c r="F284" s="26"/>
      <c r="G284" s="26"/>
    </row>
    <row r="285" spans="1:7" x14ac:dyDescent="0.45">
      <c r="A285" s="81"/>
      <c r="B285" s="26"/>
      <c r="C285" s="26"/>
      <c r="D285" s="26"/>
      <c r="E285" s="26"/>
      <c r="F285" s="26"/>
      <c r="G285" s="26"/>
    </row>
    <row r="286" spans="1:7" x14ac:dyDescent="0.45">
      <c r="A286" s="81"/>
      <c r="B286" s="26"/>
      <c r="C286" s="26"/>
      <c r="D286" s="26"/>
      <c r="E286" s="26"/>
      <c r="F286" s="26"/>
      <c r="G286" s="26"/>
    </row>
    <row r="287" spans="1:7" x14ac:dyDescent="0.45">
      <c r="A287" s="81"/>
      <c r="B287" s="26"/>
      <c r="C287" s="26"/>
      <c r="D287" s="26"/>
      <c r="E287" s="26"/>
      <c r="F287" s="26"/>
      <c r="G287" s="26"/>
    </row>
    <row r="288" spans="1:7" x14ac:dyDescent="0.45">
      <c r="A288" s="81"/>
      <c r="B288" s="26"/>
      <c r="C288" s="26"/>
      <c r="D288" s="26"/>
      <c r="E288" s="26"/>
      <c r="F288" s="26"/>
      <c r="G288" s="26"/>
    </row>
  </sheetData>
  <sheetProtection algorithmName="SHA-512" hashValue="frkGi75IiOduI6EiL/iBpEi4KeT8xjyk49R9yLX/Kflq44kR21DO5OhU7kx8RqRmXtUHwiJraAE+ThAqUDLG2A==" saltValue="tQnyoQiOKtZV9Gb4GUsMcg==" spinCount="100000" sheet="1" objects="1" scenarios="1" autoFilter="0"/>
  <mergeCells count="1">
    <mergeCell ref="L1:Y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Scroll Bar 2">
              <controlPr locked="0" defaultSize="0" autoPict="0">
                <anchor moveWithCells="1">
                  <from>
                    <xdr:col>2</xdr:col>
                    <xdr:colOff>0</xdr:colOff>
                    <xdr:row>2</xdr:row>
                    <xdr:rowOff>57150</xdr:rowOff>
                  </from>
                  <to>
                    <xdr:col>28</xdr:col>
                    <xdr:colOff>23813</xdr:colOff>
                    <xdr:row>2</xdr:row>
                    <xdr:rowOff>276225</xdr:rowOff>
                  </to>
                </anchor>
              </controlPr>
            </control>
          </mc:Choice>
        </mc:AlternateContent>
        <mc:AlternateContent xmlns:mc="http://schemas.openxmlformats.org/markup-compatibility/2006">
          <mc:Choice Requires="x14">
            <control shapeId="1027" r:id="rId5" name="Scroll Bar 3">
              <controlPr locked="0" defaultSize="0" autoPict="0">
                <anchor moveWithCells="1">
                  <from>
                    <xdr:col>2</xdr:col>
                    <xdr:colOff>0</xdr:colOff>
                    <xdr:row>3</xdr:row>
                    <xdr:rowOff>57150</xdr:rowOff>
                  </from>
                  <to>
                    <xdr:col>28</xdr:col>
                    <xdr:colOff>23813</xdr:colOff>
                    <xdr:row>3</xdr:row>
                    <xdr:rowOff>276225</xdr:rowOff>
                  </to>
                </anchor>
              </controlPr>
            </control>
          </mc:Choice>
        </mc:AlternateContent>
        <mc:AlternateContent xmlns:mc="http://schemas.openxmlformats.org/markup-compatibility/2006">
          <mc:Choice Requires="x14">
            <control shapeId="1028" r:id="rId6" name="Scroll Bar 4">
              <controlPr locked="0" defaultSize="0" autoPict="0">
                <anchor moveWithCells="1">
                  <from>
                    <xdr:col>2</xdr:col>
                    <xdr:colOff>0</xdr:colOff>
                    <xdr:row>4</xdr:row>
                    <xdr:rowOff>57150</xdr:rowOff>
                  </from>
                  <to>
                    <xdr:col>28</xdr:col>
                    <xdr:colOff>23813</xdr:colOff>
                    <xdr:row>4</xdr:row>
                    <xdr:rowOff>276225</xdr:rowOff>
                  </to>
                </anchor>
              </controlPr>
            </control>
          </mc:Choice>
        </mc:AlternateContent>
        <mc:AlternateContent xmlns:mc="http://schemas.openxmlformats.org/markup-compatibility/2006">
          <mc:Choice Requires="x14">
            <control shapeId="1029" r:id="rId7" name="Scroll Bar 5">
              <controlPr locked="0" defaultSize="0" autoPict="0">
                <anchor moveWithCells="1">
                  <from>
                    <xdr:col>2</xdr:col>
                    <xdr:colOff>0</xdr:colOff>
                    <xdr:row>5</xdr:row>
                    <xdr:rowOff>57150</xdr:rowOff>
                  </from>
                  <to>
                    <xdr:col>28</xdr:col>
                    <xdr:colOff>23813</xdr:colOff>
                    <xdr:row>5</xdr:row>
                    <xdr:rowOff>276225</xdr:rowOff>
                  </to>
                </anchor>
              </controlPr>
            </control>
          </mc:Choice>
        </mc:AlternateContent>
        <mc:AlternateContent xmlns:mc="http://schemas.openxmlformats.org/markup-compatibility/2006">
          <mc:Choice Requires="x14">
            <control shapeId="1030" r:id="rId8" name="Scroll Bar 6">
              <controlPr locked="0" defaultSize="0" autoPict="0">
                <anchor moveWithCells="1">
                  <from>
                    <xdr:col>2</xdr:col>
                    <xdr:colOff>0</xdr:colOff>
                    <xdr:row>6</xdr:row>
                    <xdr:rowOff>76200</xdr:rowOff>
                  </from>
                  <to>
                    <xdr:col>28</xdr:col>
                    <xdr:colOff>23813</xdr:colOff>
                    <xdr:row>6</xdr:row>
                    <xdr:rowOff>295275</xdr:rowOff>
                  </to>
                </anchor>
              </controlPr>
            </control>
          </mc:Choice>
        </mc:AlternateContent>
        <mc:AlternateContent xmlns:mc="http://schemas.openxmlformats.org/markup-compatibility/2006">
          <mc:Choice Requires="x14">
            <control shapeId="1031" r:id="rId9" name="Scroll Bar 7">
              <controlPr locked="0" defaultSize="0" autoPict="0">
                <anchor moveWithCells="1">
                  <from>
                    <xdr:col>2</xdr:col>
                    <xdr:colOff>0</xdr:colOff>
                    <xdr:row>7</xdr:row>
                    <xdr:rowOff>76200</xdr:rowOff>
                  </from>
                  <to>
                    <xdr:col>28</xdr:col>
                    <xdr:colOff>23813</xdr:colOff>
                    <xdr:row>7</xdr:row>
                    <xdr:rowOff>295275</xdr:rowOff>
                  </to>
                </anchor>
              </controlPr>
            </control>
          </mc:Choice>
        </mc:AlternateContent>
        <mc:AlternateContent xmlns:mc="http://schemas.openxmlformats.org/markup-compatibility/2006">
          <mc:Choice Requires="x14">
            <control shapeId="1032" r:id="rId10" name="Scroll Bar 8">
              <controlPr locked="0" defaultSize="0" autoPict="0">
                <anchor moveWithCells="1">
                  <from>
                    <xdr:col>2</xdr:col>
                    <xdr:colOff>0</xdr:colOff>
                    <xdr:row>8</xdr:row>
                    <xdr:rowOff>95250</xdr:rowOff>
                  </from>
                  <to>
                    <xdr:col>28</xdr:col>
                    <xdr:colOff>23813</xdr:colOff>
                    <xdr:row>8</xdr:row>
                    <xdr:rowOff>314325</xdr:rowOff>
                  </to>
                </anchor>
              </controlPr>
            </control>
          </mc:Choice>
        </mc:AlternateContent>
        <mc:AlternateContent xmlns:mc="http://schemas.openxmlformats.org/markup-compatibility/2006">
          <mc:Choice Requires="x14">
            <control shapeId="1033" r:id="rId11" name="Scroll Bar 9">
              <controlPr locked="0" defaultSize="0" autoPict="0">
                <anchor moveWithCells="1">
                  <from>
                    <xdr:col>2</xdr:col>
                    <xdr:colOff>0</xdr:colOff>
                    <xdr:row>9</xdr:row>
                    <xdr:rowOff>57150</xdr:rowOff>
                  </from>
                  <to>
                    <xdr:col>28</xdr:col>
                    <xdr:colOff>23813</xdr:colOff>
                    <xdr:row>9</xdr:row>
                    <xdr:rowOff>276225</xdr:rowOff>
                  </to>
                </anchor>
              </controlPr>
            </control>
          </mc:Choice>
        </mc:AlternateContent>
        <mc:AlternateContent xmlns:mc="http://schemas.openxmlformats.org/markup-compatibility/2006">
          <mc:Choice Requires="x14">
            <control shapeId="1034" r:id="rId12" name="Scroll Bar 10">
              <controlPr locked="0" defaultSize="0" autoPict="0">
                <anchor moveWithCells="1">
                  <from>
                    <xdr:col>2</xdr:col>
                    <xdr:colOff>0</xdr:colOff>
                    <xdr:row>10</xdr:row>
                    <xdr:rowOff>95250</xdr:rowOff>
                  </from>
                  <to>
                    <xdr:col>28</xdr:col>
                    <xdr:colOff>23813</xdr:colOff>
                    <xdr:row>10</xdr:row>
                    <xdr:rowOff>314325</xdr:rowOff>
                  </to>
                </anchor>
              </controlPr>
            </control>
          </mc:Choice>
        </mc:AlternateContent>
        <mc:AlternateContent xmlns:mc="http://schemas.openxmlformats.org/markup-compatibility/2006">
          <mc:Choice Requires="x14">
            <control shapeId="1035" r:id="rId13" name="Scroll Bar 11">
              <controlPr locked="0" defaultSize="0" autoPict="0">
                <anchor moveWithCells="1">
                  <from>
                    <xdr:col>2</xdr:col>
                    <xdr:colOff>0</xdr:colOff>
                    <xdr:row>11</xdr:row>
                    <xdr:rowOff>57150</xdr:rowOff>
                  </from>
                  <to>
                    <xdr:col>28</xdr:col>
                    <xdr:colOff>23813</xdr:colOff>
                    <xdr:row>11</xdr:row>
                    <xdr:rowOff>276225</xdr:rowOff>
                  </to>
                </anchor>
              </controlPr>
            </control>
          </mc:Choice>
        </mc:AlternateContent>
        <mc:AlternateContent xmlns:mc="http://schemas.openxmlformats.org/markup-compatibility/2006">
          <mc:Choice Requires="x14">
            <control shapeId="1036" r:id="rId14" name="Scroll Bar 12">
              <controlPr locked="0" defaultSize="0" autoPict="0">
                <anchor moveWithCells="1">
                  <from>
                    <xdr:col>2</xdr:col>
                    <xdr:colOff>0</xdr:colOff>
                    <xdr:row>12</xdr:row>
                    <xdr:rowOff>57150</xdr:rowOff>
                  </from>
                  <to>
                    <xdr:col>28</xdr:col>
                    <xdr:colOff>23813</xdr:colOff>
                    <xdr:row>12</xdr:row>
                    <xdr:rowOff>276225</xdr:rowOff>
                  </to>
                </anchor>
              </controlPr>
            </control>
          </mc:Choice>
        </mc:AlternateContent>
        <mc:AlternateContent xmlns:mc="http://schemas.openxmlformats.org/markup-compatibility/2006">
          <mc:Choice Requires="x14">
            <control shapeId="1037" r:id="rId15" name="Scroll Bar 13">
              <controlPr locked="0" defaultSize="0" autoPict="0">
                <anchor moveWithCells="1">
                  <from>
                    <xdr:col>2</xdr:col>
                    <xdr:colOff>0</xdr:colOff>
                    <xdr:row>13</xdr:row>
                    <xdr:rowOff>76200</xdr:rowOff>
                  </from>
                  <to>
                    <xdr:col>28</xdr:col>
                    <xdr:colOff>23813</xdr:colOff>
                    <xdr:row>13</xdr:row>
                    <xdr:rowOff>295275</xdr:rowOff>
                  </to>
                </anchor>
              </controlPr>
            </control>
          </mc:Choice>
        </mc:AlternateContent>
        <mc:AlternateContent xmlns:mc="http://schemas.openxmlformats.org/markup-compatibility/2006">
          <mc:Choice Requires="x14">
            <control shapeId="1038" r:id="rId16" name="Scroll Bar 14">
              <controlPr defaultSize="0" autoPict="0">
                <anchor moveWithCells="1">
                  <from>
                    <xdr:col>2</xdr:col>
                    <xdr:colOff>0</xdr:colOff>
                    <xdr:row>14</xdr:row>
                    <xdr:rowOff>57150</xdr:rowOff>
                  </from>
                  <to>
                    <xdr:col>28</xdr:col>
                    <xdr:colOff>23813</xdr:colOff>
                    <xdr:row>14</xdr:row>
                    <xdr:rowOff>276225</xdr:rowOff>
                  </to>
                </anchor>
              </controlPr>
            </control>
          </mc:Choice>
        </mc:AlternateContent>
        <mc:AlternateContent xmlns:mc="http://schemas.openxmlformats.org/markup-compatibility/2006">
          <mc:Choice Requires="x14">
            <control shapeId="1039" r:id="rId17" name="Scroll Bar 15">
              <controlPr defaultSize="0" autoPict="0">
                <anchor moveWithCells="1">
                  <from>
                    <xdr:col>2</xdr:col>
                    <xdr:colOff>19050</xdr:colOff>
                    <xdr:row>15</xdr:row>
                    <xdr:rowOff>57150</xdr:rowOff>
                  </from>
                  <to>
                    <xdr:col>28</xdr:col>
                    <xdr:colOff>42863</xdr:colOff>
                    <xdr:row>15</xdr:row>
                    <xdr:rowOff>276225</xdr:rowOff>
                  </to>
                </anchor>
              </controlPr>
            </control>
          </mc:Choice>
        </mc:AlternateContent>
        <mc:AlternateContent xmlns:mc="http://schemas.openxmlformats.org/markup-compatibility/2006">
          <mc:Choice Requires="x14">
            <control shapeId="1040" r:id="rId18" name="Scroll Bar 16">
              <controlPr defaultSize="0" autoPict="0">
                <anchor moveWithCells="1">
                  <from>
                    <xdr:col>2</xdr:col>
                    <xdr:colOff>19050</xdr:colOff>
                    <xdr:row>16</xdr:row>
                    <xdr:rowOff>66675</xdr:rowOff>
                  </from>
                  <to>
                    <xdr:col>28</xdr:col>
                    <xdr:colOff>42863</xdr:colOff>
                    <xdr:row>16</xdr:row>
                    <xdr:rowOff>285750</xdr:rowOff>
                  </to>
                </anchor>
              </controlPr>
            </control>
          </mc:Choice>
        </mc:AlternateContent>
        <mc:AlternateContent xmlns:mc="http://schemas.openxmlformats.org/markup-compatibility/2006">
          <mc:Choice Requires="x14">
            <control shapeId="1041" r:id="rId19" name="Scroll Bar 17">
              <controlPr defaultSize="0" autoPict="0">
                <anchor moveWithCells="1">
                  <from>
                    <xdr:col>2</xdr:col>
                    <xdr:colOff>19050</xdr:colOff>
                    <xdr:row>17</xdr:row>
                    <xdr:rowOff>66675</xdr:rowOff>
                  </from>
                  <to>
                    <xdr:col>28</xdr:col>
                    <xdr:colOff>42863</xdr:colOff>
                    <xdr:row>17</xdr:row>
                    <xdr:rowOff>285750</xdr:rowOff>
                  </to>
                </anchor>
              </controlPr>
            </control>
          </mc:Choice>
        </mc:AlternateContent>
        <mc:AlternateContent xmlns:mc="http://schemas.openxmlformats.org/markup-compatibility/2006">
          <mc:Choice Requires="x14">
            <control shapeId="1042" r:id="rId20" name="Scroll Bar 18">
              <controlPr defaultSize="0" autoPict="0">
                <anchor moveWithCells="1">
                  <from>
                    <xdr:col>2</xdr:col>
                    <xdr:colOff>9525</xdr:colOff>
                    <xdr:row>18</xdr:row>
                    <xdr:rowOff>47625</xdr:rowOff>
                  </from>
                  <to>
                    <xdr:col>28</xdr:col>
                    <xdr:colOff>33338</xdr:colOff>
                    <xdr:row>18</xdr:row>
                    <xdr:rowOff>266700</xdr:rowOff>
                  </to>
                </anchor>
              </controlPr>
            </control>
          </mc:Choice>
        </mc:AlternateContent>
        <mc:AlternateContent xmlns:mc="http://schemas.openxmlformats.org/markup-compatibility/2006">
          <mc:Choice Requires="x14">
            <control shapeId="1043" r:id="rId21" name="Scroll Bar 19">
              <controlPr defaultSize="0" autoPict="0">
                <anchor moveWithCells="1">
                  <from>
                    <xdr:col>2</xdr:col>
                    <xdr:colOff>0</xdr:colOff>
                    <xdr:row>19</xdr:row>
                    <xdr:rowOff>104775</xdr:rowOff>
                  </from>
                  <to>
                    <xdr:col>28</xdr:col>
                    <xdr:colOff>23813</xdr:colOff>
                    <xdr:row>19</xdr:row>
                    <xdr:rowOff>323850</xdr:rowOff>
                  </to>
                </anchor>
              </controlPr>
            </control>
          </mc:Choice>
        </mc:AlternateContent>
        <mc:AlternateContent xmlns:mc="http://schemas.openxmlformats.org/markup-compatibility/2006">
          <mc:Choice Requires="x14">
            <control shapeId="1044" r:id="rId22" name="Scroll Bar 20">
              <controlPr defaultSize="0" autoPict="0">
                <anchor moveWithCells="1">
                  <from>
                    <xdr:col>2</xdr:col>
                    <xdr:colOff>0</xdr:colOff>
                    <xdr:row>20</xdr:row>
                    <xdr:rowOff>57150</xdr:rowOff>
                  </from>
                  <to>
                    <xdr:col>28</xdr:col>
                    <xdr:colOff>23813</xdr:colOff>
                    <xdr:row>20</xdr:row>
                    <xdr:rowOff>276225</xdr:rowOff>
                  </to>
                </anchor>
              </controlPr>
            </control>
          </mc:Choice>
        </mc:AlternateContent>
        <mc:AlternateContent xmlns:mc="http://schemas.openxmlformats.org/markup-compatibility/2006">
          <mc:Choice Requires="x14">
            <control shapeId="1045" r:id="rId23" name="Scroll Bar 21">
              <controlPr defaultSize="0" autoPict="0">
                <anchor moveWithCells="1">
                  <from>
                    <xdr:col>2</xdr:col>
                    <xdr:colOff>0</xdr:colOff>
                    <xdr:row>21</xdr:row>
                    <xdr:rowOff>104775</xdr:rowOff>
                  </from>
                  <to>
                    <xdr:col>28</xdr:col>
                    <xdr:colOff>23813</xdr:colOff>
                    <xdr:row>21</xdr:row>
                    <xdr:rowOff>323850</xdr:rowOff>
                  </to>
                </anchor>
              </controlPr>
            </control>
          </mc:Choice>
        </mc:AlternateContent>
        <mc:AlternateContent xmlns:mc="http://schemas.openxmlformats.org/markup-compatibility/2006">
          <mc:Choice Requires="x14">
            <control shapeId="1046" r:id="rId24" name="Scroll Bar 22">
              <controlPr defaultSize="0" autoPict="0">
                <anchor moveWithCells="1">
                  <from>
                    <xdr:col>2</xdr:col>
                    <xdr:colOff>0</xdr:colOff>
                    <xdr:row>22</xdr:row>
                    <xdr:rowOff>57150</xdr:rowOff>
                  </from>
                  <to>
                    <xdr:col>28</xdr:col>
                    <xdr:colOff>23813</xdr:colOff>
                    <xdr:row>22</xdr:row>
                    <xdr:rowOff>276225</xdr:rowOff>
                  </to>
                </anchor>
              </controlPr>
            </control>
          </mc:Choice>
        </mc:AlternateContent>
        <mc:AlternateContent xmlns:mc="http://schemas.openxmlformats.org/markup-compatibility/2006">
          <mc:Choice Requires="x14">
            <control shapeId="1047" r:id="rId25" name="Scroll Bar 23">
              <controlPr defaultSize="0" autoPict="0">
                <anchor moveWithCells="1">
                  <from>
                    <xdr:col>2</xdr:col>
                    <xdr:colOff>0</xdr:colOff>
                    <xdr:row>23</xdr:row>
                    <xdr:rowOff>104775</xdr:rowOff>
                  </from>
                  <to>
                    <xdr:col>28</xdr:col>
                    <xdr:colOff>23813</xdr:colOff>
                    <xdr:row>23</xdr:row>
                    <xdr:rowOff>323850</xdr:rowOff>
                  </to>
                </anchor>
              </controlPr>
            </control>
          </mc:Choice>
        </mc:AlternateContent>
        <mc:AlternateContent xmlns:mc="http://schemas.openxmlformats.org/markup-compatibility/2006">
          <mc:Choice Requires="x14">
            <control shapeId="1048" r:id="rId26" name="Scroll Bar 24">
              <controlPr defaultSize="0" autoPict="0">
                <anchor moveWithCells="1">
                  <from>
                    <xdr:col>2</xdr:col>
                    <xdr:colOff>0</xdr:colOff>
                    <xdr:row>24</xdr:row>
                    <xdr:rowOff>104775</xdr:rowOff>
                  </from>
                  <to>
                    <xdr:col>28</xdr:col>
                    <xdr:colOff>23813</xdr:colOff>
                    <xdr:row>24</xdr:row>
                    <xdr:rowOff>323850</xdr:rowOff>
                  </to>
                </anchor>
              </controlPr>
            </control>
          </mc:Choice>
        </mc:AlternateContent>
        <mc:AlternateContent xmlns:mc="http://schemas.openxmlformats.org/markup-compatibility/2006">
          <mc:Choice Requires="x14">
            <control shapeId="1049" r:id="rId27" name="Scroll Bar 25">
              <controlPr defaultSize="0" autoPict="0">
                <anchor moveWithCells="1">
                  <from>
                    <xdr:col>2</xdr:col>
                    <xdr:colOff>0</xdr:colOff>
                    <xdr:row>25</xdr:row>
                    <xdr:rowOff>57150</xdr:rowOff>
                  </from>
                  <to>
                    <xdr:col>28</xdr:col>
                    <xdr:colOff>23813</xdr:colOff>
                    <xdr:row>25</xdr:row>
                    <xdr:rowOff>276225</xdr:rowOff>
                  </to>
                </anchor>
              </controlPr>
            </control>
          </mc:Choice>
        </mc:AlternateContent>
        <mc:AlternateContent xmlns:mc="http://schemas.openxmlformats.org/markup-compatibility/2006">
          <mc:Choice Requires="x14">
            <control shapeId="1050" r:id="rId28" name="Scroll Bar 26">
              <controlPr defaultSize="0" autoPict="0">
                <anchor moveWithCells="1">
                  <from>
                    <xdr:col>2</xdr:col>
                    <xdr:colOff>0</xdr:colOff>
                    <xdr:row>26</xdr:row>
                    <xdr:rowOff>104775</xdr:rowOff>
                  </from>
                  <to>
                    <xdr:col>28</xdr:col>
                    <xdr:colOff>23813</xdr:colOff>
                    <xdr:row>26</xdr:row>
                    <xdr:rowOff>323850</xdr:rowOff>
                  </to>
                </anchor>
              </controlPr>
            </control>
          </mc:Choice>
        </mc:AlternateContent>
        <mc:AlternateContent xmlns:mc="http://schemas.openxmlformats.org/markup-compatibility/2006">
          <mc:Choice Requires="x14">
            <control shapeId="1051" r:id="rId29" name="Scroll Bar 27">
              <controlPr defaultSize="0" autoPict="0">
                <anchor moveWithCells="1">
                  <from>
                    <xdr:col>2</xdr:col>
                    <xdr:colOff>0</xdr:colOff>
                    <xdr:row>27</xdr:row>
                    <xdr:rowOff>57150</xdr:rowOff>
                  </from>
                  <to>
                    <xdr:col>28</xdr:col>
                    <xdr:colOff>23813</xdr:colOff>
                    <xdr:row>27</xdr:row>
                    <xdr:rowOff>276225</xdr:rowOff>
                  </to>
                </anchor>
              </controlPr>
            </control>
          </mc:Choice>
        </mc:AlternateContent>
        <mc:AlternateContent xmlns:mc="http://schemas.openxmlformats.org/markup-compatibility/2006">
          <mc:Choice Requires="x14">
            <control shapeId="1052" r:id="rId30" name="Scroll Bar 28">
              <controlPr defaultSize="0" autoPict="0">
                <anchor moveWithCells="1">
                  <from>
                    <xdr:col>2</xdr:col>
                    <xdr:colOff>0</xdr:colOff>
                    <xdr:row>28</xdr:row>
                    <xdr:rowOff>104775</xdr:rowOff>
                  </from>
                  <to>
                    <xdr:col>28</xdr:col>
                    <xdr:colOff>23813</xdr:colOff>
                    <xdr:row>28</xdr:row>
                    <xdr:rowOff>323850</xdr:rowOff>
                  </to>
                </anchor>
              </controlPr>
            </control>
          </mc:Choice>
        </mc:AlternateContent>
        <mc:AlternateContent xmlns:mc="http://schemas.openxmlformats.org/markup-compatibility/2006">
          <mc:Choice Requires="x14">
            <control shapeId="1053" r:id="rId31" name="Scroll Bar 29">
              <controlPr defaultSize="0" autoPict="0">
                <anchor moveWithCells="1">
                  <from>
                    <xdr:col>2</xdr:col>
                    <xdr:colOff>0</xdr:colOff>
                    <xdr:row>29</xdr:row>
                    <xdr:rowOff>104775</xdr:rowOff>
                  </from>
                  <to>
                    <xdr:col>28</xdr:col>
                    <xdr:colOff>23813</xdr:colOff>
                    <xdr:row>29</xdr:row>
                    <xdr:rowOff>323850</xdr:rowOff>
                  </to>
                </anchor>
              </controlPr>
            </control>
          </mc:Choice>
        </mc:AlternateContent>
        <mc:AlternateContent xmlns:mc="http://schemas.openxmlformats.org/markup-compatibility/2006">
          <mc:Choice Requires="x14">
            <control shapeId="1054" r:id="rId32" name="Scroll Bar 30">
              <controlPr defaultSize="0" autoPict="0">
                <anchor moveWithCells="1">
                  <from>
                    <xdr:col>2</xdr:col>
                    <xdr:colOff>0</xdr:colOff>
                    <xdr:row>30</xdr:row>
                    <xdr:rowOff>104775</xdr:rowOff>
                  </from>
                  <to>
                    <xdr:col>28</xdr:col>
                    <xdr:colOff>23813</xdr:colOff>
                    <xdr:row>30</xdr:row>
                    <xdr:rowOff>323850</xdr:rowOff>
                  </to>
                </anchor>
              </controlPr>
            </control>
          </mc:Choice>
        </mc:AlternateContent>
        <mc:AlternateContent xmlns:mc="http://schemas.openxmlformats.org/markup-compatibility/2006">
          <mc:Choice Requires="x14">
            <control shapeId="1055" r:id="rId33" name="Scroll Bar 31">
              <controlPr defaultSize="0" autoPict="0">
                <anchor moveWithCells="1">
                  <from>
                    <xdr:col>2</xdr:col>
                    <xdr:colOff>0</xdr:colOff>
                    <xdr:row>31</xdr:row>
                    <xdr:rowOff>104775</xdr:rowOff>
                  </from>
                  <to>
                    <xdr:col>28</xdr:col>
                    <xdr:colOff>23813</xdr:colOff>
                    <xdr:row>31</xdr:row>
                    <xdr:rowOff>323850</xdr:rowOff>
                  </to>
                </anchor>
              </controlPr>
            </control>
          </mc:Choice>
        </mc:AlternateContent>
        <mc:AlternateContent xmlns:mc="http://schemas.openxmlformats.org/markup-compatibility/2006">
          <mc:Choice Requires="x14">
            <control shapeId="1056" r:id="rId34" name="Scroll Bar 32">
              <controlPr defaultSize="0" autoPict="0">
                <anchor moveWithCells="1">
                  <from>
                    <xdr:col>2</xdr:col>
                    <xdr:colOff>0</xdr:colOff>
                    <xdr:row>32</xdr:row>
                    <xdr:rowOff>104775</xdr:rowOff>
                  </from>
                  <to>
                    <xdr:col>28</xdr:col>
                    <xdr:colOff>23813</xdr:colOff>
                    <xdr:row>32</xdr:row>
                    <xdr:rowOff>323850</xdr:rowOff>
                  </to>
                </anchor>
              </controlPr>
            </control>
          </mc:Choice>
        </mc:AlternateContent>
        <mc:AlternateContent xmlns:mc="http://schemas.openxmlformats.org/markup-compatibility/2006">
          <mc:Choice Requires="x14">
            <control shapeId="1058" r:id="rId35" name="Scroll Bar 34">
              <controlPr defaultSize="0" autoPict="0">
                <anchor moveWithCells="1">
                  <from>
                    <xdr:col>2</xdr:col>
                    <xdr:colOff>0</xdr:colOff>
                    <xdr:row>33</xdr:row>
                    <xdr:rowOff>57150</xdr:rowOff>
                  </from>
                  <to>
                    <xdr:col>28</xdr:col>
                    <xdr:colOff>23813</xdr:colOff>
                    <xdr:row>33</xdr:row>
                    <xdr:rowOff>276225</xdr:rowOff>
                  </to>
                </anchor>
              </controlPr>
            </control>
          </mc:Choice>
        </mc:AlternateContent>
        <mc:AlternateContent xmlns:mc="http://schemas.openxmlformats.org/markup-compatibility/2006">
          <mc:Choice Requires="x14">
            <control shapeId="1059" r:id="rId36" name="Scroll Bar 35">
              <controlPr defaultSize="0" autoPict="0">
                <anchor moveWithCells="1">
                  <from>
                    <xdr:col>2</xdr:col>
                    <xdr:colOff>0</xdr:colOff>
                    <xdr:row>34</xdr:row>
                    <xdr:rowOff>57150</xdr:rowOff>
                  </from>
                  <to>
                    <xdr:col>28</xdr:col>
                    <xdr:colOff>23813</xdr:colOff>
                    <xdr:row>34</xdr:row>
                    <xdr:rowOff>276225</xdr:rowOff>
                  </to>
                </anchor>
              </controlPr>
            </control>
          </mc:Choice>
        </mc:AlternateContent>
        <mc:AlternateContent xmlns:mc="http://schemas.openxmlformats.org/markup-compatibility/2006">
          <mc:Choice Requires="x14">
            <control shapeId="1060" r:id="rId37" name="Scroll Bar 36">
              <controlPr defaultSize="0" autoPict="0">
                <anchor moveWithCells="1">
                  <from>
                    <xdr:col>2</xdr:col>
                    <xdr:colOff>0</xdr:colOff>
                    <xdr:row>35</xdr:row>
                    <xdr:rowOff>57150</xdr:rowOff>
                  </from>
                  <to>
                    <xdr:col>28</xdr:col>
                    <xdr:colOff>23813</xdr:colOff>
                    <xdr:row>35</xdr:row>
                    <xdr:rowOff>276225</xdr:rowOff>
                  </to>
                </anchor>
              </controlPr>
            </control>
          </mc:Choice>
        </mc:AlternateContent>
        <mc:AlternateContent xmlns:mc="http://schemas.openxmlformats.org/markup-compatibility/2006">
          <mc:Choice Requires="x14">
            <control shapeId="1061" r:id="rId38" name="Scroll Bar 37">
              <controlPr defaultSize="0" autoPict="0">
                <anchor moveWithCells="1">
                  <from>
                    <xdr:col>2</xdr:col>
                    <xdr:colOff>0</xdr:colOff>
                    <xdr:row>36</xdr:row>
                    <xdr:rowOff>57150</xdr:rowOff>
                  </from>
                  <to>
                    <xdr:col>28</xdr:col>
                    <xdr:colOff>23813</xdr:colOff>
                    <xdr:row>36</xdr:row>
                    <xdr:rowOff>276225</xdr:rowOff>
                  </to>
                </anchor>
              </controlPr>
            </control>
          </mc:Choice>
        </mc:AlternateContent>
        <mc:AlternateContent xmlns:mc="http://schemas.openxmlformats.org/markup-compatibility/2006">
          <mc:Choice Requires="x14">
            <control shapeId="1062" r:id="rId39" name="Scroll Bar 38">
              <controlPr defaultSize="0" autoPict="0">
                <anchor moveWithCells="1">
                  <from>
                    <xdr:col>2</xdr:col>
                    <xdr:colOff>0</xdr:colOff>
                    <xdr:row>37</xdr:row>
                    <xdr:rowOff>95250</xdr:rowOff>
                  </from>
                  <to>
                    <xdr:col>28</xdr:col>
                    <xdr:colOff>23813</xdr:colOff>
                    <xdr:row>37</xdr:row>
                    <xdr:rowOff>314325</xdr:rowOff>
                  </to>
                </anchor>
              </controlPr>
            </control>
          </mc:Choice>
        </mc:AlternateContent>
        <mc:AlternateContent xmlns:mc="http://schemas.openxmlformats.org/markup-compatibility/2006">
          <mc:Choice Requires="x14">
            <control shapeId="1063" r:id="rId40" name="Scroll Bar 39">
              <controlPr defaultSize="0" autoPict="0">
                <anchor moveWithCells="1">
                  <from>
                    <xdr:col>2</xdr:col>
                    <xdr:colOff>0</xdr:colOff>
                    <xdr:row>38</xdr:row>
                    <xdr:rowOff>57150</xdr:rowOff>
                  </from>
                  <to>
                    <xdr:col>28</xdr:col>
                    <xdr:colOff>23813</xdr:colOff>
                    <xdr:row>38</xdr:row>
                    <xdr:rowOff>276225</xdr:rowOff>
                  </to>
                </anchor>
              </controlPr>
            </control>
          </mc:Choice>
        </mc:AlternateContent>
        <mc:AlternateContent xmlns:mc="http://schemas.openxmlformats.org/markup-compatibility/2006">
          <mc:Choice Requires="x14">
            <control shapeId="1064" r:id="rId41" name="Scroll Bar 40">
              <controlPr defaultSize="0" autoPict="0">
                <anchor moveWithCells="1">
                  <from>
                    <xdr:col>2</xdr:col>
                    <xdr:colOff>0</xdr:colOff>
                    <xdr:row>39</xdr:row>
                    <xdr:rowOff>76200</xdr:rowOff>
                  </from>
                  <to>
                    <xdr:col>28</xdr:col>
                    <xdr:colOff>23813</xdr:colOff>
                    <xdr:row>39</xdr:row>
                    <xdr:rowOff>295275</xdr:rowOff>
                  </to>
                </anchor>
              </controlPr>
            </control>
          </mc:Choice>
        </mc:AlternateContent>
        <mc:AlternateContent xmlns:mc="http://schemas.openxmlformats.org/markup-compatibility/2006">
          <mc:Choice Requires="x14">
            <control shapeId="1065" r:id="rId42" name="Scroll Bar 41">
              <controlPr defaultSize="0" autoPict="0">
                <anchor moveWithCells="1">
                  <from>
                    <xdr:col>2</xdr:col>
                    <xdr:colOff>0</xdr:colOff>
                    <xdr:row>40</xdr:row>
                    <xdr:rowOff>57150</xdr:rowOff>
                  </from>
                  <to>
                    <xdr:col>28</xdr:col>
                    <xdr:colOff>23813</xdr:colOff>
                    <xdr:row>40</xdr:row>
                    <xdr:rowOff>276225</xdr:rowOff>
                  </to>
                </anchor>
              </controlPr>
            </control>
          </mc:Choice>
        </mc:AlternateContent>
        <mc:AlternateContent xmlns:mc="http://schemas.openxmlformats.org/markup-compatibility/2006">
          <mc:Choice Requires="x14">
            <control shapeId="1066" r:id="rId43" name="Scroll Bar 42">
              <controlPr defaultSize="0" autoPict="0">
                <anchor moveWithCells="1">
                  <from>
                    <xdr:col>2</xdr:col>
                    <xdr:colOff>0</xdr:colOff>
                    <xdr:row>41</xdr:row>
                    <xdr:rowOff>85725</xdr:rowOff>
                  </from>
                  <to>
                    <xdr:col>28</xdr:col>
                    <xdr:colOff>23813</xdr:colOff>
                    <xdr:row>41</xdr:row>
                    <xdr:rowOff>304800</xdr:rowOff>
                  </to>
                </anchor>
              </controlPr>
            </control>
          </mc:Choice>
        </mc:AlternateContent>
        <mc:AlternateContent xmlns:mc="http://schemas.openxmlformats.org/markup-compatibility/2006">
          <mc:Choice Requires="x14">
            <control shapeId="1067" r:id="rId44" name="Scroll Bar 43">
              <controlPr defaultSize="0" autoPict="0">
                <anchor moveWithCells="1">
                  <from>
                    <xdr:col>2</xdr:col>
                    <xdr:colOff>0</xdr:colOff>
                    <xdr:row>42</xdr:row>
                    <xdr:rowOff>57150</xdr:rowOff>
                  </from>
                  <to>
                    <xdr:col>28</xdr:col>
                    <xdr:colOff>23813</xdr:colOff>
                    <xdr:row>42</xdr:row>
                    <xdr:rowOff>276225</xdr:rowOff>
                  </to>
                </anchor>
              </controlPr>
            </control>
          </mc:Choice>
        </mc:AlternateContent>
        <mc:AlternateContent xmlns:mc="http://schemas.openxmlformats.org/markup-compatibility/2006">
          <mc:Choice Requires="x14">
            <control shapeId="1068" r:id="rId45" name="Scroll Bar 44">
              <controlPr defaultSize="0" autoPict="0">
                <anchor moveWithCells="1">
                  <from>
                    <xdr:col>2</xdr:col>
                    <xdr:colOff>0</xdr:colOff>
                    <xdr:row>43</xdr:row>
                    <xdr:rowOff>57150</xdr:rowOff>
                  </from>
                  <to>
                    <xdr:col>28</xdr:col>
                    <xdr:colOff>23813</xdr:colOff>
                    <xdr:row>43</xdr:row>
                    <xdr:rowOff>276225</xdr:rowOff>
                  </to>
                </anchor>
              </controlPr>
            </control>
          </mc:Choice>
        </mc:AlternateContent>
        <mc:AlternateContent xmlns:mc="http://schemas.openxmlformats.org/markup-compatibility/2006">
          <mc:Choice Requires="x14">
            <control shapeId="1069" r:id="rId46" name="Scroll Bar 45">
              <controlPr defaultSize="0" autoPict="0">
                <anchor moveWithCells="1">
                  <from>
                    <xdr:col>2</xdr:col>
                    <xdr:colOff>0</xdr:colOff>
                    <xdr:row>44</xdr:row>
                    <xdr:rowOff>57150</xdr:rowOff>
                  </from>
                  <to>
                    <xdr:col>28</xdr:col>
                    <xdr:colOff>23813</xdr:colOff>
                    <xdr:row>44</xdr:row>
                    <xdr:rowOff>276225</xdr:rowOff>
                  </to>
                </anchor>
              </controlPr>
            </control>
          </mc:Choice>
        </mc:AlternateContent>
        <mc:AlternateContent xmlns:mc="http://schemas.openxmlformats.org/markup-compatibility/2006">
          <mc:Choice Requires="x14">
            <control shapeId="1070" r:id="rId47" name="Scroll Bar 46">
              <controlPr defaultSize="0" autoPict="0">
                <anchor moveWithCells="1">
                  <from>
                    <xdr:col>2</xdr:col>
                    <xdr:colOff>0</xdr:colOff>
                    <xdr:row>45</xdr:row>
                    <xdr:rowOff>57150</xdr:rowOff>
                  </from>
                  <to>
                    <xdr:col>28</xdr:col>
                    <xdr:colOff>23813</xdr:colOff>
                    <xdr:row>45</xdr:row>
                    <xdr:rowOff>276225</xdr:rowOff>
                  </to>
                </anchor>
              </controlPr>
            </control>
          </mc:Choice>
        </mc:AlternateContent>
        <mc:AlternateContent xmlns:mc="http://schemas.openxmlformats.org/markup-compatibility/2006">
          <mc:Choice Requires="x14">
            <control shapeId="1071" r:id="rId48" name="Scroll Bar 47">
              <controlPr defaultSize="0" autoPict="0">
                <anchor moveWithCells="1">
                  <from>
                    <xdr:col>2</xdr:col>
                    <xdr:colOff>0</xdr:colOff>
                    <xdr:row>46</xdr:row>
                    <xdr:rowOff>57150</xdr:rowOff>
                  </from>
                  <to>
                    <xdr:col>28</xdr:col>
                    <xdr:colOff>23813</xdr:colOff>
                    <xdr:row>46</xdr:row>
                    <xdr:rowOff>276225</xdr:rowOff>
                  </to>
                </anchor>
              </controlPr>
            </control>
          </mc:Choice>
        </mc:AlternateContent>
        <mc:AlternateContent xmlns:mc="http://schemas.openxmlformats.org/markup-compatibility/2006">
          <mc:Choice Requires="x14">
            <control shapeId="1072" r:id="rId49" name="Scroll Bar 48">
              <controlPr defaultSize="0" autoPict="0">
                <anchor moveWithCells="1">
                  <from>
                    <xdr:col>2</xdr:col>
                    <xdr:colOff>0</xdr:colOff>
                    <xdr:row>47</xdr:row>
                    <xdr:rowOff>57150</xdr:rowOff>
                  </from>
                  <to>
                    <xdr:col>28</xdr:col>
                    <xdr:colOff>23813</xdr:colOff>
                    <xdr:row>47</xdr:row>
                    <xdr:rowOff>276225</xdr:rowOff>
                  </to>
                </anchor>
              </controlPr>
            </control>
          </mc:Choice>
        </mc:AlternateContent>
        <mc:AlternateContent xmlns:mc="http://schemas.openxmlformats.org/markup-compatibility/2006">
          <mc:Choice Requires="x14">
            <control shapeId="1073" r:id="rId50" name="Scroll Bar 49">
              <controlPr defaultSize="0" autoPict="0">
                <anchor moveWithCells="1">
                  <from>
                    <xdr:col>2</xdr:col>
                    <xdr:colOff>0</xdr:colOff>
                    <xdr:row>48</xdr:row>
                    <xdr:rowOff>57150</xdr:rowOff>
                  </from>
                  <to>
                    <xdr:col>28</xdr:col>
                    <xdr:colOff>23813</xdr:colOff>
                    <xdr:row>48</xdr:row>
                    <xdr:rowOff>276225</xdr:rowOff>
                  </to>
                </anchor>
              </controlPr>
            </control>
          </mc:Choice>
        </mc:AlternateContent>
        <mc:AlternateContent xmlns:mc="http://schemas.openxmlformats.org/markup-compatibility/2006">
          <mc:Choice Requires="x14">
            <control shapeId="1074" r:id="rId51" name="Scroll Bar 50">
              <controlPr defaultSize="0" autoPict="0">
                <anchor moveWithCells="1">
                  <from>
                    <xdr:col>2</xdr:col>
                    <xdr:colOff>0</xdr:colOff>
                    <xdr:row>49</xdr:row>
                    <xdr:rowOff>57150</xdr:rowOff>
                  </from>
                  <to>
                    <xdr:col>28</xdr:col>
                    <xdr:colOff>23813</xdr:colOff>
                    <xdr:row>49</xdr:row>
                    <xdr:rowOff>276225</xdr:rowOff>
                  </to>
                </anchor>
              </controlPr>
            </control>
          </mc:Choice>
        </mc:AlternateContent>
        <mc:AlternateContent xmlns:mc="http://schemas.openxmlformats.org/markup-compatibility/2006">
          <mc:Choice Requires="x14">
            <control shapeId="1075" r:id="rId52" name="Scroll Bar 51">
              <controlPr defaultSize="0" autoPict="0">
                <anchor moveWithCells="1">
                  <from>
                    <xdr:col>2</xdr:col>
                    <xdr:colOff>0</xdr:colOff>
                    <xdr:row>50</xdr:row>
                    <xdr:rowOff>57150</xdr:rowOff>
                  </from>
                  <to>
                    <xdr:col>28</xdr:col>
                    <xdr:colOff>23813</xdr:colOff>
                    <xdr:row>50</xdr:row>
                    <xdr:rowOff>276225</xdr:rowOff>
                  </to>
                </anchor>
              </controlPr>
            </control>
          </mc:Choice>
        </mc:AlternateContent>
        <mc:AlternateContent xmlns:mc="http://schemas.openxmlformats.org/markup-compatibility/2006">
          <mc:Choice Requires="x14">
            <control shapeId="1076" r:id="rId53" name="Scroll Bar 52">
              <controlPr defaultSize="0" autoPict="0">
                <anchor moveWithCells="1">
                  <from>
                    <xdr:col>2</xdr:col>
                    <xdr:colOff>0</xdr:colOff>
                    <xdr:row>51</xdr:row>
                    <xdr:rowOff>57150</xdr:rowOff>
                  </from>
                  <to>
                    <xdr:col>28</xdr:col>
                    <xdr:colOff>23813</xdr:colOff>
                    <xdr:row>51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D74"/>
  <sheetViews>
    <sheetView showGridLines="0" showRowColHeaders="0" topLeftCell="B1" zoomScaleNormal="100" workbookViewId="0">
      <selection activeCell="B4" sqref="B4"/>
    </sheetView>
  </sheetViews>
  <sheetFormatPr defaultColWidth="9.265625" defaultRowHeight="11.65" x14ac:dyDescent="0.35"/>
  <cols>
    <col min="1" max="1" width="3.59765625" style="1" customWidth="1"/>
    <col min="2" max="2" width="13.73046875" style="5" bestFit="1" customWidth="1"/>
    <col min="3" max="3" width="17" style="2" customWidth="1"/>
    <col min="4" max="4" width="2.73046875" style="2" hidden="1" customWidth="1"/>
    <col min="5" max="5" width="17" style="2" customWidth="1"/>
    <col min="6" max="6" width="2.73046875" style="2" hidden="1" customWidth="1"/>
    <col min="7" max="7" width="17" style="2" customWidth="1"/>
    <col min="8" max="8" width="2.73046875" style="2" hidden="1" customWidth="1"/>
    <col min="9" max="9" width="17" style="2" customWidth="1"/>
    <col min="10" max="10" width="2.73046875" style="2" hidden="1" customWidth="1"/>
    <col min="11" max="11" width="17" style="2" customWidth="1"/>
    <col min="12" max="12" width="2.73046875" style="2" hidden="1" customWidth="1"/>
    <col min="13" max="13" width="17" style="2" customWidth="1"/>
    <col min="14" max="14" width="2.73046875" style="2" hidden="1" customWidth="1"/>
    <col min="15" max="15" width="17" style="2" customWidth="1"/>
    <col min="16" max="16" width="2.73046875" style="2" hidden="1" customWidth="1"/>
    <col min="17" max="17" width="17" style="2" customWidth="1"/>
    <col min="18" max="18" width="3.73046875" style="2" hidden="1" customWidth="1"/>
    <col min="19" max="19" width="17" style="2" customWidth="1"/>
    <col min="20" max="20" width="2.73046875" style="2" hidden="1" customWidth="1"/>
    <col min="21" max="21" width="17" style="2" customWidth="1"/>
    <col min="22" max="22" width="2.73046875" style="1" hidden="1" customWidth="1"/>
    <col min="23" max="16384" width="9.265625" style="1"/>
  </cols>
  <sheetData>
    <row r="1" spans="1:30" ht="72" customHeight="1" thickBot="1" x14ac:dyDescent="0.4">
      <c r="A1" s="9"/>
      <c r="B1" s="48" t="s">
        <v>40</v>
      </c>
      <c r="C1" s="11"/>
      <c r="D1" s="11"/>
      <c r="E1" s="11"/>
      <c r="F1" s="11"/>
      <c r="G1" s="11"/>
      <c r="H1" s="11"/>
      <c r="I1" s="11"/>
      <c r="J1" s="11"/>
      <c r="K1" s="11"/>
      <c r="L1" s="11"/>
      <c r="M1" s="11"/>
      <c r="N1" s="11"/>
      <c r="O1" s="11"/>
      <c r="P1" s="11"/>
      <c r="Q1" s="48"/>
      <c r="R1" s="31"/>
      <c r="S1" s="31"/>
      <c r="T1" s="31"/>
      <c r="U1" s="31"/>
      <c r="V1" s="9"/>
      <c r="W1" s="9"/>
      <c r="X1" s="9"/>
      <c r="Y1" s="9"/>
      <c r="Z1" s="9"/>
      <c r="AA1" s="9"/>
      <c r="AB1" s="9"/>
      <c r="AC1" s="9"/>
      <c r="AD1" s="9"/>
    </row>
    <row r="2" spans="1:30" s="4" customFormat="1" ht="24" customHeight="1" x14ac:dyDescent="0.45">
      <c r="A2" s="12"/>
      <c r="B2" s="51" t="s">
        <v>64</v>
      </c>
      <c r="C2" s="90" t="s">
        <v>41</v>
      </c>
      <c r="D2" s="90"/>
      <c r="E2" s="90" t="s">
        <v>42</v>
      </c>
      <c r="F2" s="90"/>
      <c r="G2" s="90" t="s">
        <v>18</v>
      </c>
      <c r="H2" s="90"/>
      <c r="I2" s="90" t="s">
        <v>43</v>
      </c>
      <c r="J2" s="90"/>
      <c r="K2" s="90" t="s">
        <v>44</v>
      </c>
      <c r="L2" s="90"/>
      <c r="M2" s="90" t="s">
        <v>21</v>
      </c>
      <c r="N2" s="90"/>
      <c r="O2" s="90" t="s">
        <v>9</v>
      </c>
      <c r="P2" s="90"/>
      <c r="Q2" s="90" t="s">
        <v>45</v>
      </c>
      <c r="R2" s="90"/>
      <c r="S2" s="90" t="s">
        <v>13</v>
      </c>
      <c r="T2" s="90"/>
      <c r="U2" s="90" t="s">
        <v>46</v>
      </c>
      <c r="V2" s="91"/>
      <c r="W2" s="20"/>
      <c r="X2" s="12"/>
      <c r="Y2" s="12"/>
      <c r="Z2" s="12"/>
      <c r="AA2" s="12"/>
      <c r="AB2" s="12"/>
      <c r="AC2" s="12"/>
      <c r="AD2" s="12"/>
    </row>
    <row r="3" spans="1:30" s="3" customFormat="1" ht="116.25" x14ac:dyDescent="0.45">
      <c r="A3" s="13"/>
      <c r="B3" s="14" t="s">
        <v>47</v>
      </c>
      <c r="C3" s="7" t="s">
        <v>67</v>
      </c>
      <c r="D3" s="8" t="str">
        <f>IF(AND(Vragenlijst!P53&lt;=10, Vragenlijst!P53&gt;=8),Vragenlijst!P53,"")</f>
        <v/>
      </c>
      <c r="E3" s="7" t="s">
        <v>68</v>
      </c>
      <c r="F3" s="8" t="str">
        <f>IF(AND(Vragenlijst!Q53&lt;=10, Vragenlijst!Q53&gt;=8),Vragenlijst!Q53,"")</f>
        <v/>
      </c>
      <c r="G3" s="7" t="s">
        <v>72</v>
      </c>
      <c r="H3" s="8" t="str">
        <f>IF(AND(Vragenlijst!R53&lt;=10, Vragenlijst!R53&gt;=8),Vragenlijst!R53,"")</f>
        <v/>
      </c>
      <c r="I3" s="7" t="s">
        <v>77</v>
      </c>
      <c r="J3" s="8" t="str">
        <f>IF(AND(Vragenlijst!S53&lt;=10, Vragenlijst!S53&gt;=8),Vragenlijst!S53,"")</f>
        <v/>
      </c>
      <c r="K3" s="7" t="s">
        <v>82</v>
      </c>
      <c r="L3" s="8" t="str">
        <f>IF(AND(Vragenlijst!T53&lt;=10, Vragenlijst!T53&gt;=8),Vragenlijst!T53,"")</f>
        <v/>
      </c>
      <c r="M3" s="7" t="s">
        <v>87</v>
      </c>
      <c r="N3" s="8" t="str">
        <f>IF(AND(Vragenlijst!U53&lt;=10, Vragenlijst!U53&gt;=8),Vragenlijst!U53,"")</f>
        <v/>
      </c>
      <c r="O3" s="7" t="s">
        <v>189</v>
      </c>
      <c r="P3" s="8" t="str">
        <f>IF(AND(Vragenlijst!V53&lt;=10, Vragenlijst!V53&gt;=8),Vragenlijst!V53,"")</f>
        <v/>
      </c>
      <c r="Q3" s="7" t="s">
        <v>96</v>
      </c>
      <c r="R3" s="8" t="str">
        <f>IF(AND(Vragenlijst!W53&lt;=10, Vragenlijst!W53&gt;=8),Vragenlijst!W53,"")</f>
        <v/>
      </c>
      <c r="S3" s="7" t="s">
        <v>100</v>
      </c>
      <c r="T3" s="8" t="str">
        <f>IF(AND(Vragenlijst!X53&lt;=10, Vragenlijst!X53&gt;=8),Vragenlijst!X53,"")</f>
        <v/>
      </c>
      <c r="U3" s="7" t="s">
        <v>105</v>
      </c>
      <c r="V3" s="15" t="str">
        <f>IF(AND(Vragenlijst!Y53&lt;=10, Vragenlijst!Y53&gt;=8),Vragenlijst!Y53,"")</f>
        <v/>
      </c>
      <c r="W3" s="21"/>
      <c r="X3" s="13"/>
      <c r="Y3" s="13"/>
      <c r="Z3" s="13"/>
      <c r="AA3" s="13"/>
      <c r="AB3" s="13"/>
      <c r="AC3" s="13"/>
      <c r="AD3" s="13"/>
    </row>
    <row r="4" spans="1:30" s="3" customFormat="1" ht="104.65" x14ac:dyDescent="0.45">
      <c r="A4" s="13"/>
      <c r="B4" s="14" t="s">
        <v>48</v>
      </c>
      <c r="C4" s="7" t="s">
        <v>186</v>
      </c>
      <c r="D4" s="8" t="str">
        <f>IF(AND(Vragenlijst!P53&lt;8, Vragenlijst!P53&gt;=6),Vragenlijst!P53,"")</f>
        <v/>
      </c>
      <c r="E4" s="7" t="s">
        <v>188</v>
      </c>
      <c r="F4" s="8" t="str">
        <f>IF(AND(Vragenlijst!Q53&lt;8, Vragenlijst!Q53&gt;=6),Vragenlijst!Q53,"")</f>
        <v/>
      </c>
      <c r="G4" s="7" t="s">
        <v>73</v>
      </c>
      <c r="H4" s="8" t="str">
        <f>IF(AND(Vragenlijst!R53&lt;8, Vragenlijst!R53&gt;=6),Vragenlijst!R53,"")</f>
        <v/>
      </c>
      <c r="I4" s="7" t="s">
        <v>78</v>
      </c>
      <c r="J4" s="8" t="str">
        <f>IF(AND(Vragenlijst!S53&lt;8, Vragenlijst!S53&gt;=6),Vragenlijst!S53,"")</f>
        <v/>
      </c>
      <c r="K4" s="7" t="s">
        <v>83</v>
      </c>
      <c r="L4" s="8" t="str">
        <f>IF(AND(Vragenlijst!T53&lt;8, Vragenlijst!T53&gt;=6),Vragenlijst!T53,"")</f>
        <v/>
      </c>
      <c r="M4" s="7" t="s">
        <v>88</v>
      </c>
      <c r="N4" s="8" t="str">
        <f>IF(AND(Vragenlijst!U53&lt;8, Vragenlijst!U53&gt;=6),Vragenlijst!U53,"")</f>
        <v/>
      </c>
      <c r="O4" s="7" t="s">
        <v>92</v>
      </c>
      <c r="P4" s="8" t="str">
        <f>IF(AND(Vragenlijst!V53&lt;8, Vragenlijst!V53&gt;=6),Vragenlijst!V53,"")</f>
        <v/>
      </c>
      <c r="Q4" s="7" t="s">
        <v>97</v>
      </c>
      <c r="R4" s="8" t="str">
        <f>IF(AND(Vragenlijst!W53&lt;8, Vragenlijst!W53&gt;=6),Vragenlijst!W53,"")</f>
        <v/>
      </c>
      <c r="S4" s="7" t="s">
        <v>101</v>
      </c>
      <c r="T4" s="8" t="str">
        <f>IF(AND(Vragenlijst!X53&lt;8, Vragenlijst!X53&gt;=6),Vragenlijst!X53,"")</f>
        <v/>
      </c>
      <c r="U4" s="7" t="s">
        <v>106</v>
      </c>
      <c r="V4" s="15" t="str">
        <f>IF(AND(Vragenlijst!Y53&lt;8, Vragenlijst!Y53&gt;=6),Vragenlijst!Y53,"")</f>
        <v/>
      </c>
      <c r="W4" s="21"/>
      <c r="X4" s="13"/>
      <c r="Y4" s="13"/>
      <c r="Z4" s="13"/>
      <c r="AA4" s="13"/>
      <c r="AB4" s="13"/>
      <c r="AC4" s="13"/>
      <c r="AD4" s="13"/>
    </row>
    <row r="5" spans="1:30" s="3" customFormat="1" ht="127.9" x14ac:dyDescent="0.45">
      <c r="A5" s="13"/>
      <c r="B5" s="14" t="s">
        <v>113</v>
      </c>
      <c r="C5" s="7" t="s">
        <v>65</v>
      </c>
      <c r="D5" s="8" t="str">
        <f>IF(AND(Vragenlijst!P53&lt;6, Vragenlijst!P53&gt;=4),Vragenlijst!P53,"")</f>
        <v/>
      </c>
      <c r="E5" s="7" t="s">
        <v>69</v>
      </c>
      <c r="F5" s="8" t="str">
        <f>IF(AND(Vragenlijst!Q53&lt;6, Vragenlijst!Q53&gt;=4),Vragenlijst!Q53,"")</f>
        <v/>
      </c>
      <c r="G5" s="7" t="s">
        <v>74</v>
      </c>
      <c r="H5" s="8" t="str">
        <f>IF(AND(Vragenlijst!R53&lt;6, Vragenlijst!R53&gt;=4),Vragenlijst!R53,"")</f>
        <v/>
      </c>
      <c r="I5" s="7" t="s">
        <v>79</v>
      </c>
      <c r="J5" s="8" t="str">
        <f>IF(AND(Vragenlijst!S53&lt;6, Vragenlijst!S53&gt;=4),Vragenlijst!S53,"")</f>
        <v/>
      </c>
      <c r="K5" s="7" t="s">
        <v>84</v>
      </c>
      <c r="L5" s="8" t="str">
        <f>IF(AND(Vragenlijst!T53&lt;6, Vragenlijst!T53&gt;=4),Vragenlijst!T53,"")</f>
        <v/>
      </c>
      <c r="M5" s="7" t="s">
        <v>89</v>
      </c>
      <c r="N5" s="8" t="str">
        <f>IF(AND(Vragenlijst!U53&lt;6, Vragenlijst!U53&gt;=4),Vragenlijst!U53,"")</f>
        <v/>
      </c>
      <c r="O5" s="7" t="s">
        <v>95</v>
      </c>
      <c r="P5" s="8" t="str">
        <f>IF(AND(Vragenlijst!V53&lt;6, Vragenlijst!V53&gt;=4),Vragenlijst!V53,"")</f>
        <v/>
      </c>
      <c r="Q5" s="7" t="s">
        <v>98</v>
      </c>
      <c r="R5" s="8" t="str">
        <f>IF(AND(Vragenlijst!W53&lt;6, Vragenlijst!W53&gt;=4),Vragenlijst!W53,"")</f>
        <v/>
      </c>
      <c r="S5" s="7" t="s">
        <v>102</v>
      </c>
      <c r="T5" s="8" t="str">
        <f>IF(AND(Vragenlijst!X53&lt;6, Vragenlijst!X53&gt;=4),Vragenlijst!X53,"")</f>
        <v/>
      </c>
      <c r="U5" s="7" t="s">
        <v>191</v>
      </c>
      <c r="V5" s="15" t="str">
        <f>IF(AND(Vragenlijst!Y53&lt;6, Vragenlijst!Y53&gt;=4),Vragenlijst!Y53,"")</f>
        <v/>
      </c>
      <c r="W5" s="21"/>
      <c r="X5" s="13"/>
      <c r="Y5" s="13"/>
      <c r="Z5" s="13"/>
      <c r="AA5" s="13"/>
      <c r="AB5" s="13"/>
      <c r="AC5" s="13"/>
      <c r="AD5" s="13"/>
    </row>
    <row r="6" spans="1:30" s="3" customFormat="1" ht="104.65" x14ac:dyDescent="0.45">
      <c r="A6" s="13"/>
      <c r="B6" s="14" t="s">
        <v>49</v>
      </c>
      <c r="C6" s="7" t="s">
        <v>187</v>
      </c>
      <c r="D6" s="8" t="str">
        <f>IF(AND(Vragenlijst!P53&lt;4, Vragenlijst!P53&gt;=2),Vragenlijst!P53,"")</f>
        <v/>
      </c>
      <c r="E6" s="7" t="s">
        <v>70</v>
      </c>
      <c r="F6" s="8" t="str">
        <f>IF(AND(Vragenlijst!Q53&lt;4, Vragenlijst!Q53&gt;=2),Vragenlijst!Q53,"")</f>
        <v/>
      </c>
      <c r="G6" s="7" t="s">
        <v>75</v>
      </c>
      <c r="H6" s="8" t="str">
        <f>IF(AND(Vragenlijst!R53&lt;4, Vragenlijst!R53&gt;=2),Vragenlijst!R53,"")</f>
        <v/>
      </c>
      <c r="I6" s="7" t="s">
        <v>80</v>
      </c>
      <c r="J6" s="8" t="str">
        <f>IF(AND(Vragenlijst!S53&lt;4, Vragenlijst!S53&gt;=2),Vragenlijst!S53,"")</f>
        <v/>
      </c>
      <c r="K6" s="7" t="s">
        <v>85</v>
      </c>
      <c r="L6" s="8" t="str">
        <f>IF(AND(Vragenlijst!T53&lt;4, Vragenlijst!T53&gt;=2),Vragenlijst!T53,"")</f>
        <v/>
      </c>
      <c r="M6" s="7" t="s">
        <v>90</v>
      </c>
      <c r="N6" s="8" t="str">
        <f>IF(AND(Vragenlijst!U53&lt;4, Vragenlijst!U53&gt;=2),Vragenlijst!U53,"")</f>
        <v/>
      </c>
      <c r="O6" s="7" t="s">
        <v>93</v>
      </c>
      <c r="P6" s="8" t="str">
        <f>IF(AND(Vragenlijst!V53&lt;4, Vragenlijst!V53&gt;=2),Vragenlijst!V53,"")</f>
        <v/>
      </c>
      <c r="Q6" s="7" t="s">
        <v>190</v>
      </c>
      <c r="R6" s="8" t="str">
        <f>IF(AND(Vragenlijst!W53&lt;4, Vragenlijst!W53&gt;=2),Vragenlijst!W53,"")</f>
        <v/>
      </c>
      <c r="S6" s="7" t="s">
        <v>103</v>
      </c>
      <c r="T6" s="8" t="str">
        <f>IF(AND(Vragenlijst!X53&lt;4, Vragenlijst!X53&gt;=2),Vragenlijst!X53,"")</f>
        <v/>
      </c>
      <c r="U6" s="7" t="s">
        <v>107</v>
      </c>
      <c r="V6" s="15" t="str">
        <f>IF(AND(Vragenlijst!Y53&lt;4, Vragenlijst!Y53&gt;=2),Vragenlijst!Y53,"")</f>
        <v/>
      </c>
      <c r="W6" s="21"/>
      <c r="X6" s="13"/>
      <c r="Y6" s="13"/>
      <c r="Z6" s="13"/>
      <c r="AA6" s="13"/>
      <c r="AB6" s="13"/>
      <c r="AC6" s="13"/>
      <c r="AD6" s="13"/>
    </row>
    <row r="7" spans="1:30" s="3" customFormat="1" ht="105" thickBot="1" x14ac:dyDescent="0.5">
      <c r="A7" s="13"/>
      <c r="B7" s="16" t="s">
        <v>50</v>
      </c>
      <c r="C7" s="17" t="s">
        <v>66</v>
      </c>
      <c r="D7" s="18">
        <f>IF(AND(Vragenlijst!P53&lt;2, Vragenlijst!P53&gt;=0),Vragenlijst!P53,"")</f>
        <v>0</v>
      </c>
      <c r="E7" s="17" t="s">
        <v>71</v>
      </c>
      <c r="F7" s="18">
        <f>IF(AND(Vragenlijst!Q53&lt;2, Vragenlijst!Q53&gt;=0),Vragenlijst!Q53,"")</f>
        <v>0</v>
      </c>
      <c r="G7" s="17" t="s">
        <v>76</v>
      </c>
      <c r="H7" s="18">
        <f>IF(AND(Vragenlijst!R53&lt;2, Vragenlijst!R53&gt;=0),Vragenlijst!R53,"")</f>
        <v>0</v>
      </c>
      <c r="I7" s="17" t="s">
        <v>81</v>
      </c>
      <c r="J7" s="18">
        <f>IF(AND(Vragenlijst!S53&lt;2, Vragenlijst!S53&gt;=0),Vragenlijst!S53,"")</f>
        <v>0</v>
      </c>
      <c r="K7" s="17" t="s">
        <v>86</v>
      </c>
      <c r="L7" s="18">
        <f>IF(AND(Vragenlijst!T53&lt;2, Vragenlijst!T53&gt;=0),Vragenlijst!T53,"")</f>
        <v>0</v>
      </c>
      <c r="M7" s="17" t="s">
        <v>91</v>
      </c>
      <c r="N7" s="18">
        <f>IF(AND(Vragenlijst!U53&lt;2, Vragenlijst!U53&gt;=0),Vragenlijst!U53,"")</f>
        <v>0</v>
      </c>
      <c r="O7" s="17" t="s">
        <v>94</v>
      </c>
      <c r="P7" s="18">
        <f>IF(AND(Vragenlijst!V53&lt;2, Vragenlijst!V53&gt;=0),Vragenlijst!V53,"")</f>
        <v>0</v>
      </c>
      <c r="Q7" s="17" t="s">
        <v>99</v>
      </c>
      <c r="R7" s="18">
        <f>IF(AND(Vragenlijst!W53&lt;2, Vragenlijst!W53&gt;=0),Vragenlijst!W53,"")</f>
        <v>0</v>
      </c>
      <c r="S7" s="17" t="s">
        <v>104</v>
      </c>
      <c r="T7" s="18">
        <f>IF(AND(Vragenlijst!X53&lt;2, Vragenlijst!X53&gt;=0),Vragenlijst!X53,"")</f>
        <v>0</v>
      </c>
      <c r="U7" s="17" t="s">
        <v>108</v>
      </c>
      <c r="V7" s="19">
        <f>IF(AND(Vragenlijst!Y53&lt;2, Vragenlijst!Y53&gt;=0),Vragenlijst!Y53,"")</f>
        <v>0</v>
      </c>
      <c r="W7" s="21"/>
      <c r="X7" s="13"/>
      <c r="Y7" s="13"/>
      <c r="Z7" s="13"/>
      <c r="AA7" s="13"/>
      <c r="AB7" s="13"/>
      <c r="AC7" s="13"/>
      <c r="AD7" s="13"/>
    </row>
    <row r="8" spans="1:30" x14ac:dyDescent="0.35">
      <c r="A8" s="9"/>
      <c r="B8" s="10"/>
      <c r="C8" s="11"/>
      <c r="D8" s="11"/>
      <c r="E8" s="11"/>
      <c r="F8" s="11"/>
      <c r="G8" s="11"/>
      <c r="H8" s="11"/>
      <c r="I8" s="11"/>
      <c r="J8" s="11"/>
      <c r="K8" s="11"/>
      <c r="L8" s="11"/>
      <c r="M8" s="11"/>
      <c r="N8" s="11"/>
      <c r="O8" s="11"/>
      <c r="P8" s="11"/>
      <c r="Q8" s="11"/>
      <c r="R8" s="11"/>
      <c r="S8" s="11"/>
      <c r="T8" s="11"/>
      <c r="U8" s="72" t="s">
        <v>109</v>
      </c>
      <c r="W8" s="9"/>
      <c r="X8" s="9"/>
      <c r="Y8" s="9"/>
      <c r="Z8" s="9"/>
      <c r="AA8" s="9"/>
      <c r="AB8" s="9"/>
      <c r="AC8" s="9"/>
      <c r="AD8" s="9"/>
    </row>
    <row r="9" spans="1:30" ht="15" customHeight="1" x14ac:dyDescent="0.35">
      <c r="A9" s="9"/>
      <c r="B9" s="10"/>
      <c r="C9" s="11"/>
      <c r="D9" s="11"/>
      <c r="E9" s="11"/>
      <c r="F9" s="11"/>
      <c r="G9" s="11"/>
      <c r="H9" s="11"/>
      <c r="I9" s="11"/>
      <c r="J9" s="11"/>
      <c r="K9" s="11"/>
      <c r="L9" s="11"/>
      <c r="M9" s="11"/>
      <c r="N9" s="11"/>
      <c r="O9" s="11"/>
      <c r="P9" s="11"/>
      <c r="Q9" s="11"/>
      <c r="R9" s="11"/>
      <c r="S9" s="89" t="s">
        <v>110</v>
      </c>
      <c r="T9" s="89"/>
      <c r="U9" s="89"/>
      <c r="W9" s="9"/>
      <c r="X9" s="9"/>
      <c r="Y9" s="9"/>
      <c r="Z9" s="9"/>
      <c r="AA9" s="9"/>
      <c r="AB9" s="9"/>
      <c r="AC9" s="9"/>
      <c r="AD9" s="9"/>
    </row>
    <row r="10" spans="1:30" x14ac:dyDescent="0.35">
      <c r="A10" s="9"/>
      <c r="B10" s="10"/>
      <c r="C10" s="11"/>
      <c r="D10" s="11"/>
      <c r="E10" s="11"/>
      <c r="F10" s="11"/>
      <c r="G10" s="11"/>
      <c r="H10" s="11"/>
      <c r="I10" s="11"/>
      <c r="J10" s="11"/>
      <c r="K10" s="11"/>
      <c r="L10" s="11"/>
      <c r="M10" s="11"/>
      <c r="N10" s="11"/>
      <c r="O10" s="11"/>
      <c r="P10" s="11"/>
      <c r="Q10" s="11"/>
      <c r="R10" s="11"/>
      <c r="S10" s="11"/>
      <c r="T10" s="11"/>
      <c r="U10" s="53"/>
      <c r="W10" s="9"/>
      <c r="X10" s="9"/>
      <c r="Y10" s="9"/>
      <c r="Z10" s="9"/>
      <c r="AA10" s="9"/>
      <c r="AB10" s="9"/>
      <c r="AC10" s="9"/>
      <c r="AD10" s="9"/>
    </row>
    <row r="11" spans="1:30" x14ac:dyDescent="0.35">
      <c r="A11" s="9"/>
      <c r="B11" s="10"/>
      <c r="C11" s="11"/>
      <c r="D11" s="11"/>
      <c r="E11" s="11"/>
      <c r="F11" s="11"/>
      <c r="G11" s="11"/>
      <c r="H11" s="11"/>
      <c r="I11" s="11"/>
      <c r="J11" s="11"/>
      <c r="K11" s="11"/>
      <c r="L11" s="11"/>
      <c r="M11" s="11"/>
      <c r="N11" s="11"/>
      <c r="O11" s="11"/>
      <c r="P11" s="11"/>
      <c r="Q11" s="11"/>
      <c r="R11" s="11"/>
      <c r="S11" s="11"/>
      <c r="T11" s="11"/>
      <c r="U11" s="11"/>
      <c r="W11" s="9"/>
      <c r="X11" s="9"/>
      <c r="Y11" s="9"/>
      <c r="Z11" s="9"/>
      <c r="AA11" s="9"/>
      <c r="AB11" s="9"/>
      <c r="AC11" s="9"/>
      <c r="AD11" s="9"/>
    </row>
    <row r="12" spans="1:30" x14ac:dyDescent="0.35">
      <c r="A12" s="9"/>
      <c r="B12" s="10"/>
      <c r="C12" s="11"/>
      <c r="D12" s="11"/>
      <c r="E12" s="11"/>
      <c r="F12" s="11"/>
      <c r="G12" s="11"/>
      <c r="H12" s="11"/>
      <c r="I12" s="11"/>
      <c r="J12" s="11"/>
      <c r="K12" s="11"/>
      <c r="L12" s="11"/>
      <c r="M12" s="11"/>
      <c r="N12" s="11"/>
      <c r="O12" s="11"/>
      <c r="P12" s="11"/>
      <c r="Q12" s="11"/>
      <c r="R12" s="11"/>
      <c r="S12" s="11"/>
      <c r="T12" s="11"/>
      <c r="U12" s="11"/>
      <c r="W12" s="9"/>
      <c r="X12" s="9"/>
      <c r="Y12" s="9"/>
      <c r="Z12" s="9"/>
      <c r="AA12" s="9"/>
      <c r="AB12" s="9"/>
      <c r="AC12" s="9"/>
      <c r="AD12" s="9"/>
    </row>
    <row r="13" spans="1:30" x14ac:dyDescent="0.35">
      <c r="A13" s="9"/>
      <c r="B13" s="10"/>
      <c r="C13" s="11"/>
      <c r="D13" s="11"/>
      <c r="E13" s="11"/>
      <c r="F13" s="11"/>
      <c r="G13" s="11"/>
      <c r="H13" s="11"/>
      <c r="I13" s="11"/>
      <c r="J13" s="11"/>
      <c r="K13" s="11"/>
      <c r="L13" s="11"/>
      <c r="M13" s="11"/>
      <c r="N13" s="11"/>
      <c r="O13" s="11"/>
      <c r="P13" s="11"/>
      <c r="Q13" s="11"/>
      <c r="R13" s="11"/>
      <c r="S13" s="11"/>
      <c r="T13" s="11"/>
      <c r="U13" s="11"/>
      <c r="W13" s="9"/>
      <c r="X13" s="9"/>
      <c r="Y13" s="9"/>
      <c r="Z13" s="9"/>
      <c r="AA13" s="9"/>
      <c r="AB13" s="9"/>
      <c r="AC13" s="9"/>
      <c r="AD13" s="9"/>
    </row>
    <row r="14" spans="1:30" x14ac:dyDescent="0.35">
      <c r="A14" s="9"/>
      <c r="B14" s="10"/>
      <c r="C14" s="11"/>
      <c r="D14" s="11"/>
      <c r="E14" s="11"/>
      <c r="F14" s="11"/>
      <c r="G14" s="11"/>
      <c r="H14" s="11"/>
      <c r="I14" s="11"/>
      <c r="J14" s="11"/>
      <c r="K14" s="11"/>
      <c r="L14" s="11"/>
      <c r="M14" s="11"/>
      <c r="N14" s="11"/>
      <c r="O14" s="11"/>
      <c r="P14" s="11"/>
      <c r="Q14" s="11"/>
      <c r="R14" s="11"/>
      <c r="S14" s="11"/>
      <c r="T14" s="11"/>
      <c r="U14" s="11"/>
      <c r="W14" s="9"/>
      <c r="X14" s="9"/>
      <c r="Y14" s="9"/>
      <c r="Z14" s="9"/>
      <c r="AA14" s="9"/>
      <c r="AB14" s="9"/>
      <c r="AC14" s="9"/>
      <c r="AD14" s="9"/>
    </row>
    <row r="15" spans="1:30" x14ac:dyDescent="0.35">
      <c r="A15" s="9"/>
      <c r="B15" s="10"/>
      <c r="C15" s="11"/>
      <c r="D15" s="11"/>
      <c r="E15" s="11"/>
      <c r="F15" s="11"/>
      <c r="G15" s="11"/>
      <c r="H15" s="11"/>
      <c r="I15" s="11"/>
      <c r="J15" s="11"/>
      <c r="K15" s="11"/>
      <c r="L15" s="11"/>
      <c r="M15" s="11"/>
      <c r="N15" s="11"/>
      <c r="O15" s="11"/>
      <c r="P15" s="11"/>
      <c r="Q15" s="11"/>
      <c r="R15" s="11"/>
      <c r="S15" s="11"/>
      <c r="T15" s="11"/>
      <c r="U15" s="11"/>
      <c r="W15" s="9"/>
      <c r="X15" s="9"/>
      <c r="Y15" s="9"/>
      <c r="Z15" s="9"/>
      <c r="AA15" s="9"/>
      <c r="AB15" s="9"/>
      <c r="AC15" s="9"/>
      <c r="AD15" s="9"/>
    </row>
    <row r="16" spans="1:30" x14ac:dyDescent="0.35">
      <c r="A16" s="9"/>
      <c r="B16" s="10"/>
      <c r="C16" s="11"/>
      <c r="D16" s="11"/>
      <c r="E16" s="11"/>
      <c r="F16" s="11"/>
      <c r="G16" s="11"/>
      <c r="H16" s="11"/>
      <c r="I16" s="11"/>
      <c r="J16" s="11"/>
      <c r="K16" s="11"/>
      <c r="L16" s="11"/>
      <c r="M16" s="11"/>
      <c r="N16" s="11"/>
      <c r="O16" s="11"/>
      <c r="P16" s="11"/>
      <c r="Q16" s="11"/>
      <c r="R16" s="11"/>
      <c r="S16" s="11"/>
      <c r="T16" s="11"/>
      <c r="U16" s="11"/>
      <c r="W16" s="9"/>
      <c r="X16" s="9"/>
      <c r="Y16" s="9"/>
      <c r="Z16" s="9"/>
      <c r="AA16" s="9"/>
      <c r="AB16" s="9"/>
      <c r="AC16" s="9"/>
      <c r="AD16" s="9"/>
    </row>
    <row r="17" spans="1:30" x14ac:dyDescent="0.35">
      <c r="A17" s="9"/>
      <c r="B17" s="10"/>
      <c r="C17" s="11"/>
      <c r="D17" s="11"/>
      <c r="E17" s="11"/>
      <c r="F17" s="11"/>
      <c r="G17" s="11"/>
      <c r="H17" s="11"/>
      <c r="I17" s="11"/>
      <c r="J17" s="11"/>
      <c r="K17" s="11"/>
      <c r="L17" s="11"/>
      <c r="M17" s="11"/>
      <c r="N17" s="11"/>
      <c r="O17" s="11"/>
      <c r="P17" s="11"/>
      <c r="Q17" s="11"/>
      <c r="R17" s="11"/>
      <c r="S17" s="11"/>
      <c r="T17" s="11"/>
      <c r="U17" s="11"/>
      <c r="W17" s="9"/>
      <c r="X17" s="9"/>
      <c r="Y17" s="9"/>
      <c r="Z17" s="9"/>
      <c r="AA17" s="9"/>
      <c r="AB17" s="9"/>
      <c r="AC17" s="9"/>
      <c r="AD17" s="9"/>
    </row>
    <row r="18" spans="1:30" x14ac:dyDescent="0.35">
      <c r="A18" s="9"/>
      <c r="B18" s="10"/>
      <c r="C18" s="11"/>
      <c r="D18" s="11"/>
      <c r="E18" s="11"/>
      <c r="F18" s="11"/>
      <c r="G18" s="11"/>
      <c r="H18" s="11"/>
      <c r="I18" s="11"/>
      <c r="J18" s="11"/>
      <c r="K18" s="11"/>
      <c r="L18" s="11"/>
      <c r="M18" s="11"/>
      <c r="N18" s="11"/>
      <c r="O18" s="11"/>
      <c r="P18" s="11"/>
      <c r="Q18" s="11"/>
      <c r="R18" s="11"/>
      <c r="S18" s="11"/>
      <c r="T18" s="11"/>
      <c r="U18" s="11"/>
      <c r="W18" s="9"/>
      <c r="X18" s="9"/>
      <c r="Y18" s="9"/>
      <c r="Z18" s="9"/>
      <c r="AA18" s="9"/>
      <c r="AB18" s="9"/>
      <c r="AC18" s="9"/>
      <c r="AD18" s="9"/>
    </row>
    <row r="19" spans="1:30" x14ac:dyDescent="0.35">
      <c r="A19" s="9"/>
      <c r="B19" s="10"/>
      <c r="C19" s="11"/>
      <c r="D19" s="11"/>
      <c r="E19" s="11"/>
      <c r="F19" s="11"/>
      <c r="G19" s="11"/>
      <c r="H19" s="11"/>
      <c r="I19" s="11"/>
      <c r="J19" s="11"/>
      <c r="K19" s="11"/>
      <c r="L19" s="11"/>
      <c r="M19" s="11"/>
      <c r="N19" s="11"/>
      <c r="O19" s="11"/>
      <c r="P19" s="11"/>
      <c r="Q19" s="11"/>
      <c r="R19" s="11"/>
      <c r="S19" s="11"/>
      <c r="T19" s="11"/>
      <c r="U19" s="11"/>
      <c r="W19" s="9"/>
      <c r="X19" s="9"/>
      <c r="Y19" s="9"/>
      <c r="Z19" s="9"/>
      <c r="AA19" s="9"/>
      <c r="AB19" s="9"/>
      <c r="AC19" s="9"/>
      <c r="AD19" s="9"/>
    </row>
    <row r="20" spans="1:30" x14ac:dyDescent="0.35">
      <c r="A20" s="9"/>
      <c r="B20" s="10"/>
      <c r="C20" s="11"/>
      <c r="D20" s="11"/>
      <c r="E20" s="11"/>
      <c r="F20" s="11"/>
      <c r="G20" s="11"/>
      <c r="H20" s="11"/>
      <c r="I20" s="11"/>
      <c r="J20" s="11"/>
      <c r="K20" s="11"/>
      <c r="L20" s="11"/>
      <c r="M20" s="11"/>
      <c r="N20" s="11"/>
      <c r="O20" s="11"/>
      <c r="P20" s="11"/>
      <c r="Q20" s="11"/>
      <c r="R20" s="11"/>
      <c r="S20" s="11"/>
      <c r="T20" s="11"/>
      <c r="U20" s="11"/>
      <c r="W20" s="9"/>
      <c r="X20" s="9"/>
      <c r="Y20" s="9"/>
      <c r="Z20" s="9"/>
      <c r="AA20" s="9"/>
      <c r="AB20" s="9"/>
      <c r="AC20" s="9"/>
      <c r="AD20" s="9"/>
    </row>
    <row r="21" spans="1:30" x14ac:dyDescent="0.35">
      <c r="A21" s="9"/>
      <c r="B21" s="10"/>
      <c r="C21" s="11"/>
      <c r="D21" s="11"/>
      <c r="E21" s="11"/>
      <c r="F21" s="11"/>
      <c r="G21" s="11"/>
      <c r="H21" s="11"/>
      <c r="I21" s="11"/>
      <c r="J21" s="11"/>
      <c r="K21" s="11"/>
      <c r="L21" s="11"/>
      <c r="M21" s="11"/>
      <c r="N21" s="11"/>
      <c r="O21" s="11"/>
      <c r="P21" s="11"/>
      <c r="Q21" s="11"/>
      <c r="R21" s="11"/>
      <c r="S21" s="11"/>
      <c r="T21" s="11"/>
      <c r="U21" s="11"/>
      <c r="W21" s="9"/>
      <c r="X21" s="9"/>
      <c r="Y21" s="9"/>
      <c r="Z21" s="9"/>
      <c r="AA21" s="9"/>
      <c r="AB21" s="9"/>
      <c r="AC21" s="9"/>
      <c r="AD21" s="9"/>
    </row>
    <row r="22" spans="1:30" x14ac:dyDescent="0.35">
      <c r="A22" s="9"/>
      <c r="B22" s="10"/>
      <c r="C22" s="11"/>
      <c r="D22" s="11"/>
      <c r="E22" s="11"/>
      <c r="F22" s="11"/>
      <c r="G22" s="11"/>
      <c r="H22" s="11"/>
      <c r="I22" s="11"/>
      <c r="J22" s="11"/>
      <c r="K22" s="11"/>
      <c r="L22" s="11"/>
      <c r="M22" s="11"/>
      <c r="N22" s="11"/>
      <c r="O22" s="11"/>
      <c r="P22" s="11"/>
      <c r="Q22" s="11"/>
      <c r="R22" s="11"/>
      <c r="S22" s="11"/>
      <c r="T22" s="11"/>
      <c r="U22" s="11"/>
      <c r="W22" s="9"/>
      <c r="X22" s="9"/>
      <c r="Y22" s="9"/>
      <c r="Z22" s="9"/>
      <c r="AA22" s="9"/>
      <c r="AB22" s="9"/>
      <c r="AC22" s="9"/>
      <c r="AD22" s="9"/>
    </row>
    <row r="23" spans="1:30" x14ac:dyDescent="0.35">
      <c r="A23" s="9"/>
      <c r="B23" s="10"/>
      <c r="C23" s="11"/>
      <c r="D23" s="11"/>
      <c r="E23" s="11"/>
      <c r="F23" s="11"/>
      <c r="G23" s="11"/>
      <c r="H23" s="11"/>
      <c r="I23" s="11"/>
      <c r="J23" s="11"/>
      <c r="K23" s="11"/>
      <c r="L23" s="11"/>
      <c r="M23" s="11"/>
      <c r="N23" s="11"/>
      <c r="O23" s="11"/>
      <c r="P23" s="11"/>
      <c r="Q23" s="11"/>
      <c r="R23" s="11"/>
      <c r="S23" s="11"/>
      <c r="T23" s="11"/>
      <c r="U23" s="11"/>
      <c r="W23" s="9"/>
      <c r="X23" s="9"/>
      <c r="Y23" s="9"/>
      <c r="Z23" s="9"/>
      <c r="AA23" s="9"/>
      <c r="AB23" s="9"/>
      <c r="AC23" s="9"/>
      <c r="AD23" s="9"/>
    </row>
    <row r="24" spans="1:30" x14ac:dyDescent="0.35">
      <c r="A24" s="9"/>
      <c r="B24" s="10"/>
      <c r="C24" s="11"/>
      <c r="D24" s="11"/>
      <c r="E24" s="11"/>
      <c r="F24" s="11"/>
      <c r="G24" s="11"/>
      <c r="H24" s="11"/>
      <c r="I24" s="11"/>
      <c r="J24" s="11"/>
      <c r="K24" s="11"/>
      <c r="L24" s="11"/>
      <c r="M24" s="11"/>
      <c r="N24" s="11"/>
      <c r="O24" s="11"/>
      <c r="P24" s="11"/>
      <c r="Q24" s="11"/>
      <c r="R24" s="11"/>
      <c r="S24" s="11"/>
      <c r="T24" s="11"/>
      <c r="U24" s="11"/>
      <c r="W24" s="9"/>
      <c r="X24" s="9"/>
      <c r="Y24" s="9"/>
      <c r="Z24" s="9"/>
      <c r="AA24" s="9"/>
      <c r="AB24" s="9"/>
      <c r="AC24" s="9"/>
      <c r="AD24" s="9"/>
    </row>
    <row r="25" spans="1:30" x14ac:dyDescent="0.35">
      <c r="A25" s="9"/>
      <c r="B25" s="10"/>
      <c r="C25" s="11"/>
      <c r="D25" s="11"/>
      <c r="E25" s="11"/>
      <c r="F25" s="11"/>
      <c r="G25" s="11"/>
      <c r="H25" s="11"/>
      <c r="I25" s="11"/>
      <c r="J25" s="11"/>
      <c r="K25" s="11"/>
      <c r="L25" s="11"/>
      <c r="M25" s="11"/>
      <c r="N25" s="11"/>
      <c r="O25" s="11"/>
      <c r="P25" s="11"/>
      <c r="Q25" s="11"/>
      <c r="R25" s="11"/>
      <c r="S25" s="11"/>
      <c r="T25" s="11"/>
      <c r="U25" s="11"/>
      <c r="W25" s="9"/>
      <c r="X25" s="9"/>
      <c r="Y25" s="9"/>
      <c r="Z25" s="9"/>
      <c r="AA25" s="9"/>
      <c r="AB25" s="9"/>
      <c r="AC25" s="9"/>
      <c r="AD25" s="9"/>
    </row>
    <row r="26" spans="1:30" x14ac:dyDescent="0.35">
      <c r="A26" s="9"/>
      <c r="B26" s="10"/>
      <c r="C26" s="11"/>
      <c r="D26" s="11"/>
      <c r="E26" s="11"/>
      <c r="F26" s="11"/>
      <c r="G26" s="11"/>
      <c r="H26" s="11"/>
      <c r="I26" s="11"/>
      <c r="J26" s="11"/>
      <c r="K26" s="11"/>
      <c r="L26" s="11"/>
      <c r="M26" s="11"/>
      <c r="N26" s="11"/>
      <c r="O26" s="11"/>
      <c r="P26" s="11"/>
      <c r="Q26" s="11"/>
      <c r="R26" s="11"/>
      <c r="S26" s="11"/>
      <c r="T26" s="11"/>
      <c r="U26" s="11"/>
      <c r="W26" s="9"/>
      <c r="X26" s="9"/>
      <c r="Y26" s="9"/>
      <c r="Z26" s="9"/>
      <c r="AA26" s="9"/>
      <c r="AB26" s="9"/>
      <c r="AC26" s="9"/>
      <c r="AD26" s="9"/>
    </row>
    <row r="27" spans="1:30" x14ac:dyDescent="0.35">
      <c r="A27" s="9"/>
      <c r="B27" s="10"/>
      <c r="C27" s="11"/>
      <c r="D27" s="11"/>
      <c r="E27" s="11"/>
      <c r="F27" s="11"/>
      <c r="G27" s="11"/>
      <c r="H27" s="11"/>
      <c r="I27" s="11"/>
      <c r="J27" s="11"/>
      <c r="K27" s="11"/>
      <c r="L27" s="11"/>
      <c r="M27" s="11"/>
      <c r="N27" s="11"/>
      <c r="O27" s="11"/>
      <c r="P27" s="11"/>
      <c r="Q27" s="11"/>
      <c r="R27" s="11"/>
      <c r="S27" s="11"/>
      <c r="T27" s="11"/>
      <c r="U27" s="11"/>
      <c r="W27" s="9"/>
      <c r="X27" s="9"/>
      <c r="Y27" s="9"/>
      <c r="Z27" s="9"/>
      <c r="AA27" s="9"/>
      <c r="AB27" s="9"/>
      <c r="AC27" s="9"/>
      <c r="AD27" s="9"/>
    </row>
    <row r="28" spans="1:30" x14ac:dyDescent="0.35">
      <c r="A28" s="9"/>
      <c r="B28" s="10"/>
      <c r="C28" s="11"/>
      <c r="D28" s="11"/>
      <c r="E28" s="11"/>
      <c r="F28" s="11"/>
      <c r="G28" s="11"/>
      <c r="H28" s="11"/>
      <c r="I28" s="11"/>
      <c r="J28" s="11"/>
      <c r="K28" s="11"/>
      <c r="L28" s="11"/>
      <c r="M28" s="11"/>
      <c r="N28" s="11"/>
      <c r="O28" s="11"/>
      <c r="P28" s="11"/>
      <c r="Q28" s="11"/>
      <c r="R28" s="11"/>
      <c r="S28" s="11"/>
      <c r="T28" s="11"/>
      <c r="U28" s="11"/>
      <c r="W28" s="9"/>
      <c r="X28" s="9"/>
      <c r="Y28" s="9"/>
      <c r="Z28" s="9"/>
      <c r="AA28" s="9"/>
      <c r="AB28" s="9"/>
      <c r="AC28" s="9"/>
      <c r="AD28" s="9"/>
    </row>
    <row r="29" spans="1:30" x14ac:dyDescent="0.35">
      <c r="A29" s="9"/>
      <c r="B29" s="10"/>
      <c r="C29" s="11"/>
      <c r="D29" s="11"/>
      <c r="E29" s="11"/>
      <c r="F29" s="11"/>
      <c r="G29" s="11"/>
      <c r="H29" s="11"/>
      <c r="I29" s="11"/>
      <c r="J29" s="11"/>
      <c r="K29" s="11"/>
      <c r="L29" s="11"/>
      <c r="M29" s="11"/>
      <c r="N29" s="11"/>
      <c r="O29" s="11"/>
      <c r="P29" s="11"/>
      <c r="Q29" s="11"/>
      <c r="R29" s="11"/>
      <c r="S29" s="11"/>
      <c r="T29" s="11"/>
      <c r="U29" s="11"/>
      <c r="W29" s="9"/>
      <c r="X29" s="9"/>
      <c r="Y29" s="9"/>
      <c r="Z29" s="9"/>
      <c r="AA29" s="9"/>
      <c r="AB29" s="9"/>
      <c r="AC29" s="9"/>
      <c r="AD29" s="9"/>
    </row>
    <row r="30" spans="1:30" x14ac:dyDescent="0.35">
      <c r="A30" s="9"/>
      <c r="B30" s="10"/>
      <c r="C30" s="11"/>
      <c r="D30" s="11"/>
      <c r="E30" s="11"/>
      <c r="F30" s="11"/>
      <c r="G30" s="11"/>
      <c r="H30" s="11"/>
      <c r="I30" s="11"/>
      <c r="J30" s="11"/>
      <c r="K30" s="11"/>
      <c r="L30" s="11"/>
      <c r="M30" s="11"/>
      <c r="N30" s="11"/>
      <c r="O30" s="11"/>
      <c r="P30" s="11"/>
      <c r="Q30" s="11"/>
      <c r="R30" s="11"/>
      <c r="S30" s="11"/>
      <c r="T30" s="11"/>
      <c r="U30" s="11"/>
      <c r="W30" s="9"/>
      <c r="X30" s="9"/>
      <c r="Y30" s="9"/>
      <c r="Z30" s="9"/>
      <c r="AA30" s="9"/>
      <c r="AB30" s="9"/>
      <c r="AC30" s="9"/>
      <c r="AD30" s="9"/>
    </row>
    <row r="31" spans="1:30" x14ac:dyDescent="0.35">
      <c r="A31" s="9"/>
      <c r="B31" s="10"/>
      <c r="C31" s="11"/>
      <c r="D31" s="11"/>
      <c r="E31" s="11"/>
      <c r="F31" s="11"/>
      <c r="G31" s="11"/>
      <c r="H31" s="11"/>
      <c r="I31" s="11"/>
      <c r="J31" s="11"/>
      <c r="K31" s="11"/>
      <c r="L31" s="11"/>
      <c r="M31" s="11"/>
      <c r="N31" s="11"/>
      <c r="O31" s="11"/>
      <c r="P31" s="11"/>
      <c r="Q31" s="11"/>
      <c r="R31" s="11"/>
      <c r="S31" s="11"/>
      <c r="T31" s="11"/>
      <c r="U31" s="11"/>
      <c r="W31" s="9"/>
      <c r="X31" s="9"/>
      <c r="Y31" s="9"/>
      <c r="Z31" s="9"/>
      <c r="AA31" s="9"/>
      <c r="AB31" s="9"/>
      <c r="AC31" s="9"/>
      <c r="AD31" s="9"/>
    </row>
    <row r="32" spans="1:30" x14ac:dyDescent="0.35">
      <c r="A32" s="9"/>
      <c r="B32" s="10"/>
      <c r="C32" s="11"/>
      <c r="D32" s="11"/>
      <c r="E32" s="11"/>
      <c r="F32" s="11"/>
      <c r="G32" s="11"/>
      <c r="H32" s="11"/>
      <c r="I32" s="11"/>
      <c r="J32" s="11"/>
      <c r="K32" s="11"/>
      <c r="L32" s="11"/>
      <c r="M32" s="11"/>
      <c r="N32" s="11"/>
      <c r="O32" s="11"/>
      <c r="P32" s="11"/>
      <c r="Q32" s="11"/>
      <c r="R32" s="11"/>
      <c r="S32" s="11"/>
      <c r="T32" s="11"/>
      <c r="U32" s="11"/>
      <c r="W32" s="9"/>
      <c r="X32" s="9"/>
      <c r="Y32" s="9"/>
      <c r="Z32" s="9"/>
      <c r="AA32" s="9"/>
      <c r="AB32" s="9"/>
      <c r="AC32" s="9"/>
      <c r="AD32" s="9"/>
    </row>
    <row r="33" spans="1:30" x14ac:dyDescent="0.35">
      <c r="A33" s="9"/>
      <c r="B33" s="10"/>
      <c r="C33" s="11"/>
      <c r="D33" s="11"/>
      <c r="E33" s="11"/>
      <c r="F33" s="11"/>
      <c r="G33" s="11"/>
      <c r="H33" s="11"/>
      <c r="I33" s="11"/>
      <c r="J33" s="11"/>
      <c r="K33" s="11"/>
      <c r="L33" s="11"/>
      <c r="M33" s="11"/>
      <c r="N33" s="11"/>
      <c r="O33" s="11"/>
      <c r="P33" s="11"/>
      <c r="Q33" s="11"/>
      <c r="R33" s="11"/>
      <c r="S33" s="11"/>
      <c r="T33" s="11"/>
      <c r="U33" s="11"/>
      <c r="W33" s="9"/>
      <c r="X33" s="9"/>
      <c r="Y33" s="9"/>
      <c r="Z33" s="9"/>
      <c r="AA33" s="9"/>
      <c r="AB33" s="9"/>
      <c r="AC33" s="9"/>
      <c r="AD33" s="9"/>
    </row>
    <row r="34" spans="1:30" x14ac:dyDescent="0.35">
      <c r="A34" s="9"/>
      <c r="B34" s="10"/>
      <c r="C34" s="11"/>
      <c r="D34" s="11"/>
      <c r="E34" s="11"/>
      <c r="F34" s="11"/>
      <c r="G34" s="11"/>
      <c r="H34" s="11"/>
      <c r="I34" s="11"/>
      <c r="J34" s="11"/>
      <c r="K34" s="11"/>
      <c r="L34" s="11"/>
      <c r="M34" s="11"/>
      <c r="N34" s="11"/>
      <c r="O34" s="11"/>
      <c r="P34" s="11"/>
      <c r="Q34" s="11"/>
      <c r="R34" s="11"/>
      <c r="S34" s="11"/>
      <c r="T34" s="11"/>
      <c r="U34" s="11"/>
      <c r="W34" s="9"/>
      <c r="X34" s="9"/>
      <c r="Y34" s="9"/>
      <c r="Z34" s="9"/>
      <c r="AA34" s="9"/>
      <c r="AB34" s="9"/>
      <c r="AC34" s="9"/>
      <c r="AD34" s="9"/>
    </row>
    <row r="35" spans="1:30" x14ac:dyDescent="0.35">
      <c r="A35" s="9"/>
      <c r="B35" s="10"/>
      <c r="C35" s="11"/>
      <c r="D35" s="11"/>
      <c r="E35" s="11"/>
      <c r="F35" s="11"/>
      <c r="G35" s="11"/>
      <c r="H35" s="11"/>
      <c r="I35" s="11"/>
      <c r="J35" s="11"/>
      <c r="K35" s="11"/>
      <c r="L35" s="11"/>
      <c r="M35" s="11"/>
      <c r="N35" s="11"/>
      <c r="O35" s="11"/>
      <c r="P35" s="11"/>
      <c r="Q35" s="11"/>
      <c r="R35" s="11"/>
      <c r="S35" s="11"/>
      <c r="T35" s="11"/>
      <c r="U35" s="11"/>
      <c r="W35" s="9"/>
      <c r="X35" s="9"/>
      <c r="Y35" s="9"/>
      <c r="Z35" s="9"/>
      <c r="AA35" s="9"/>
      <c r="AB35" s="9"/>
      <c r="AC35" s="9"/>
      <c r="AD35" s="9"/>
    </row>
    <row r="36" spans="1:30" x14ac:dyDescent="0.35">
      <c r="A36" s="9"/>
      <c r="B36" s="10"/>
      <c r="C36" s="11"/>
      <c r="D36" s="11"/>
      <c r="E36" s="11"/>
      <c r="F36" s="11"/>
      <c r="G36" s="11"/>
      <c r="H36" s="11"/>
      <c r="I36" s="11"/>
      <c r="J36" s="11"/>
      <c r="K36" s="11"/>
      <c r="L36" s="11"/>
      <c r="M36" s="11"/>
      <c r="N36" s="11"/>
      <c r="O36" s="11"/>
      <c r="P36" s="11"/>
      <c r="Q36" s="11"/>
      <c r="R36" s="11"/>
      <c r="S36" s="11"/>
      <c r="T36" s="11"/>
      <c r="U36" s="11"/>
      <c r="W36" s="9"/>
      <c r="X36" s="9"/>
      <c r="Y36" s="9"/>
      <c r="Z36" s="9"/>
      <c r="AA36" s="9"/>
      <c r="AB36" s="9"/>
      <c r="AC36" s="9"/>
      <c r="AD36" s="9"/>
    </row>
    <row r="37" spans="1:30" x14ac:dyDescent="0.35">
      <c r="A37" s="9"/>
      <c r="B37" s="10"/>
      <c r="C37" s="11"/>
      <c r="D37" s="11"/>
      <c r="E37" s="11"/>
      <c r="F37" s="11"/>
      <c r="G37" s="11"/>
      <c r="H37" s="11"/>
      <c r="I37" s="11"/>
      <c r="J37" s="11"/>
      <c r="K37" s="11"/>
      <c r="L37" s="11"/>
      <c r="M37" s="11"/>
      <c r="N37" s="11"/>
      <c r="O37" s="11"/>
      <c r="P37" s="11"/>
      <c r="Q37" s="11"/>
      <c r="R37" s="11"/>
      <c r="S37" s="11"/>
      <c r="T37" s="11"/>
      <c r="U37" s="11"/>
      <c r="W37" s="9"/>
      <c r="X37" s="9"/>
      <c r="Y37" s="9"/>
      <c r="Z37" s="9"/>
      <c r="AA37" s="9"/>
      <c r="AB37" s="9"/>
      <c r="AC37" s="9"/>
      <c r="AD37" s="9"/>
    </row>
    <row r="38" spans="1:30" x14ac:dyDescent="0.35">
      <c r="A38" s="9"/>
      <c r="B38" s="10"/>
      <c r="C38" s="11"/>
      <c r="D38" s="11"/>
      <c r="E38" s="11"/>
      <c r="F38" s="11"/>
      <c r="G38" s="11"/>
      <c r="H38" s="11"/>
      <c r="I38" s="11"/>
      <c r="J38" s="11"/>
      <c r="K38" s="11"/>
      <c r="L38" s="11"/>
      <c r="M38" s="11"/>
      <c r="N38" s="11"/>
      <c r="O38" s="11"/>
      <c r="P38" s="11"/>
      <c r="Q38" s="11"/>
      <c r="R38" s="11"/>
      <c r="S38" s="11"/>
      <c r="T38" s="11"/>
      <c r="U38" s="11"/>
      <c r="W38" s="9"/>
      <c r="X38" s="9"/>
      <c r="Y38" s="9"/>
      <c r="Z38" s="9"/>
      <c r="AA38" s="9"/>
      <c r="AB38" s="9"/>
      <c r="AC38" s="9"/>
      <c r="AD38" s="9"/>
    </row>
    <row r="39" spans="1:30" x14ac:dyDescent="0.35">
      <c r="A39" s="9"/>
      <c r="B39" s="10"/>
      <c r="C39" s="11"/>
      <c r="D39" s="11"/>
      <c r="E39" s="11"/>
      <c r="F39" s="11"/>
      <c r="G39" s="11"/>
      <c r="H39" s="11"/>
      <c r="I39" s="11"/>
      <c r="J39" s="11"/>
      <c r="K39" s="11"/>
      <c r="L39" s="11"/>
      <c r="M39" s="11"/>
      <c r="N39" s="11"/>
      <c r="O39" s="11"/>
      <c r="P39" s="11"/>
      <c r="Q39" s="11"/>
      <c r="R39" s="11"/>
      <c r="S39" s="11"/>
      <c r="T39" s="11"/>
      <c r="U39" s="11"/>
      <c r="W39" s="9"/>
      <c r="X39" s="9"/>
      <c r="Y39" s="9"/>
      <c r="Z39" s="9"/>
      <c r="AA39" s="9"/>
      <c r="AB39" s="9"/>
      <c r="AC39" s="9"/>
      <c r="AD39" s="9"/>
    </row>
    <row r="40" spans="1:30" x14ac:dyDescent="0.35">
      <c r="A40" s="9"/>
      <c r="B40" s="10"/>
      <c r="C40" s="11"/>
      <c r="D40" s="11"/>
      <c r="E40" s="11"/>
      <c r="F40" s="11"/>
      <c r="G40" s="11"/>
      <c r="H40" s="11"/>
      <c r="I40" s="11"/>
      <c r="J40" s="11"/>
      <c r="K40" s="11"/>
      <c r="L40" s="11"/>
      <c r="M40" s="11"/>
      <c r="N40" s="11"/>
      <c r="O40" s="11"/>
      <c r="P40" s="11"/>
      <c r="Q40" s="11"/>
      <c r="R40" s="11"/>
      <c r="S40" s="11"/>
      <c r="T40" s="11"/>
      <c r="U40" s="11"/>
      <c r="W40" s="9"/>
      <c r="X40" s="9"/>
      <c r="Y40" s="9"/>
      <c r="Z40" s="9"/>
      <c r="AA40" s="9"/>
      <c r="AB40" s="9"/>
      <c r="AC40" s="9"/>
      <c r="AD40" s="9"/>
    </row>
    <row r="41" spans="1:30" x14ac:dyDescent="0.35">
      <c r="A41" s="9"/>
      <c r="B41" s="10"/>
      <c r="C41" s="11"/>
      <c r="D41" s="11"/>
      <c r="E41" s="11"/>
      <c r="F41" s="11"/>
      <c r="G41" s="11"/>
      <c r="H41" s="11"/>
      <c r="I41" s="11"/>
      <c r="J41" s="11"/>
      <c r="K41" s="11"/>
      <c r="L41" s="11"/>
      <c r="M41" s="11"/>
      <c r="N41" s="11"/>
      <c r="O41" s="11"/>
      <c r="P41" s="11"/>
      <c r="Q41" s="11"/>
      <c r="R41" s="11"/>
      <c r="S41" s="11"/>
      <c r="T41" s="11"/>
      <c r="U41" s="11"/>
      <c r="W41" s="9"/>
      <c r="X41" s="9"/>
      <c r="Y41" s="9"/>
      <c r="Z41" s="9"/>
      <c r="AA41" s="9"/>
      <c r="AB41" s="9"/>
      <c r="AC41" s="9"/>
      <c r="AD41" s="9"/>
    </row>
    <row r="42" spans="1:30" x14ac:dyDescent="0.35">
      <c r="A42" s="9"/>
      <c r="B42" s="10"/>
      <c r="C42" s="11"/>
      <c r="D42" s="11"/>
      <c r="E42" s="11"/>
      <c r="F42" s="11"/>
      <c r="G42" s="11"/>
      <c r="H42" s="11"/>
      <c r="I42" s="11"/>
      <c r="J42" s="11"/>
      <c r="K42" s="11"/>
      <c r="L42" s="11"/>
      <c r="M42" s="11"/>
      <c r="N42" s="11"/>
      <c r="O42" s="11"/>
      <c r="P42" s="11"/>
      <c r="Q42" s="11"/>
      <c r="R42" s="11"/>
      <c r="S42" s="11"/>
      <c r="T42" s="11"/>
      <c r="U42" s="11"/>
      <c r="W42" s="9"/>
      <c r="X42" s="9"/>
      <c r="Y42" s="9"/>
      <c r="Z42" s="9"/>
      <c r="AA42" s="9"/>
      <c r="AB42" s="9"/>
      <c r="AC42" s="9"/>
      <c r="AD42" s="9"/>
    </row>
    <row r="43" spans="1:30" x14ac:dyDescent="0.35">
      <c r="A43" s="9"/>
      <c r="B43" s="10"/>
      <c r="C43" s="11"/>
      <c r="D43" s="11"/>
      <c r="E43" s="11"/>
      <c r="F43" s="11"/>
      <c r="G43" s="11"/>
      <c r="H43" s="11"/>
      <c r="I43" s="11"/>
      <c r="J43" s="11"/>
      <c r="K43" s="11"/>
      <c r="L43" s="11"/>
      <c r="M43" s="11"/>
      <c r="N43" s="11"/>
      <c r="O43" s="11"/>
      <c r="P43" s="11"/>
      <c r="Q43" s="11"/>
      <c r="R43" s="11"/>
      <c r="S43" s="11"/>
      <c r="T43" s="11"/>
      <c r="U43" s="11"/>
      <c r="W43" s="9"/>
      <c r="X43" s="9"/>
      <c r="Y43" s="9"/>
      <c r="Z43" s="9"/>
      <c r="AA43" s="9"/>
      <c r="AB43" s="9"/>
      <c r="AC43" s="9"/>
      <c r="AD43" s="9"/>
    </row>
    <row r="44" spans="1:30" x14ac:dyDescent="0.35">
      <c r="A44" s="9"/>
      <c r="B44" s="10"/>
      <c r="C44" s="11"/>
      <c r="D44" s="11"/>
      <c r="E44" s="11"/>
      <c r="F44" s="11"/>
      <c r="G44" s="11"/>
      <c r="H44" s="11"/>
      <c r="I44" s="11"/>
      <c r="J44" s="11"/>
      <c r="K44" s="11"/>
      <c r="L44" s="11"/>
      <c r="M44" s="11"/>
      <c r="N44" s="11"/>
      <c r="O44" s="11"/>
      <c r="P44" s="11"/>
      <c r="Q44" s="11"/>
      <c r="R44" s="11"/>
      <c r="S44" s="11"/>
      <c r="T44" s="11"/>
      <c r="U44" s="11"/>
      <c r="W44" s="9"/>
      <c r="X44" s="9"/>
      <c r="Y44" s="9"/>
      <c r="Z44" s="9"/>
      <c r="AA44" s="9"/>
      <c r="AB44" s="9"/>
      <c r="AC44" s="9"/>
      <c r="AD44" s="9"/>
    </row>
    <row r="45" spans="1:30" x14ac:dyDescent="0.35">
      <c r="A45" s="9"/>
      <c r="B45" s="10"/>
      <c r="C45" s="11"/>
      <c r="D45" s="11"/>
      <c r="E45" s="11"/>
      <c r="F45" s="11"/>
      <c r="G45" s="11"/>
      <c r="H45" s="11"/>
      <c r="I45" s="11"/>
      <c r="J45" s="11"/>
      <c r="K45" s="11"/>
      <c r="L45" s="11"/>
      <c r="M45" s="11"/>
      <c r="N45" s="11"/>
      <c r="O45" s="11"/>
      <c r="P45" s="11"/>
      <c r="Q45" s="11"/>
      <c r="R45" s="11"/>
      <c r="S45" s="11"/>
      <c r="T45" s="11"/>
      <c r="U45" s="11"/>
      <c r="W45" s="9"/>
      <c r="X45" s="9"/>
      <c r="Y45" s="9"/>
      <c r="Z45" s="9"/>
      <c r="AA45" s="9"/>
      <c r="AB45" s="9"/>
      <c r="AC45" s="9"/>
      <c r="AD45" s="9"/>
    </row>
    <row r="46" spans="1:30" x14ac:dyDescent="0.35">
      <c r="A46" s="9"/>
      <c r="B46" s="10"/>
      <c r="C46" s="11"/>
      <c r="D46" s="11"/>
      <c r="E46" s="11"/>
      <c r="F46" s="11"/>
      <c r="G46" s="11"/>
      <c r="H46" s="11"/>
      <c r="I46" s="11"/>
      <c r="J46" s="11"/>
      <c r="K46" s="11"/>
      <c r="L46" s="11"/>
      <c r="M46" s="11"/>
      <c r="N46" s="11"/>
      <c r="O46" s="11"/>
      <c r="P46" s="11"/>
      <c r="Q46" s="11"/>
      <c r="R46" s="11"/>
      <c r="S46" s="11"/>
      <c r="T46" s="11"/>
      <c r="U46" s="11"/>
      <c r="W46" s="9"/>
      <c r="X46" s="9"/>
      <c r="Y46" s="9"/>
      <c r="Z46" s="9"/>
      <c r="AA46" s="9"/>
      <c r="AB46" s="9"/>
      <c r="AC46" s="9"/>
      <c r="AD46" s="9"/>
    </row>
    <row r="47" spans="1:30" x14ac:dyDescent="0.35">
      <c r="A47" s="9"/>
      <c r="B47" s="10"/>
      <c r="C47" s="11"/>
      <c r="D47" s="11"/>
      <c r="E47" s="11"/>
      <c r="F47" s="11"/>
      <c r="G47" s="11"/>
      <c r="H47" s="11"/>
      <c r="I47" s="11"/>
      <c r="J47" s="11"/>
      <c r="K47" s="11"/>
      <c r="L47" s="11"/>
      <c r="M47" s="11"/>
      <c r="N47" s="11"/>
      <c r="O47" s="11"/>
      <c r="P47" s="11"/>
      <c r="Q47" s="11"/>
      <c r="R47" s="11"/>
      <c r="S47" s="11"/>
      <c r="T47" s="11"/>
      <c r="U47" s="11"/>
      <c r="W47" s="9"/>
      <c r="X47" s="9"/>
      <c r="Y47" s="9"/>
      <c r="Z47" s="9"/>
      <c r="AA47" s="9"/>
      <c r="AB47" s="9"/>
      <c r="AC47" s="9"/>
      <c r="AD47" s="9"/>
    </row>
    <row r="48" spans="1:30" x14ac:dyDescent="0.35">
      <c r="A48" s="9"/>
      <c r="B48" s="10"/>
      <c r="C48" s="11"/>
      <c r="D48" s="11"/>
      <c r="E48" s="11"/>
      <c r="F48" s="11"/>
      <c r="G48" s="11"/>
      <c r="H48" s="11"/>
      <c r="I48" s="11"/>
      <c r="J48" s="11"/>
      <c r="K48" s="11"/>
      <c r="L48" s="11"/>
      <c r="M48" s="11"/>
      <c r="N48" s="11"/>
      <c r="O48" s="11"/>
      <c r="P48" s="11"/>
      <c r="Q48" s="11"/>
      <c r="R48" s="11"/>
      <c r="S48" s="11"/>
      <c r="T48" s="11"/>
      <c r="U48" s="11"/>
      <c r="W48" s="9"/>
      <c r="X48" s="9"/>
      <c r="Y48" s="9"/>
      <c r="Z48" s="9"/>
      <c r="AA48" s="9"/>
      <c r="AB48" s="9"/>
      <c r="AC48" s="9"/>
      <c r="AD48" s="9"/>
    </row>
    <row r="49" spans="1:30" x14ac:dyDescent="0.35">
      <c r="A49" s="9"/>
      <c r="B49" s="10"/>
      <c r="C49" s="11"/>
      <c r="D49" s="11"/>
      <c r="E49" s="11"/>
      <c r="F49" s="11"/>
      <c r="G49" s="11"/>
      <c r="H49" s="11"/>
      <c r="I49" s="11"/>
      <c r="J49" s="11"/>
      <c r="K49" s="11"/>
      <c r="L49" s="11"/>
      <c r="M49" s="11"/>
      <c r="N49" s="11"/>
      <c r="O49" s="11"/>
      <c r="P49" s="11"/>
      <c r="Q49" s="11"/>
      <c r="R49" s="11"/>
      <c r="S49" s="11"/>
      <c r="T49" s="11"/>
      <c r="U49" s="11"/>
      <c r="W49" s="9"/>
      <c r="X49" s="9"/>
      <c r="Y49" s="9"/>
      <c r="Z49" s="9"/>
      <c r="AA49" s="9"/>
      <c r="AB49" s="9"/>
      <c r="AC49" s="9"/>
      <c r="AD49" s="9"/>
    </row>
    <row r="50" spans="1:30" x14ac:dyDescent="0.35">
      <c r="A50" s="9"/>
      <c r="B50" s="10"/>
      <c r="C50" s="11"/>
      <c r="D50" s="11"/>
      <c r="E50" s="11"/>
      <c r="F50" s="11"/>
      <c r="G50" s="11"/>
      <c r="H50" s="11"/>
      <c r="I50" s="11"/>
      <c r="J50" s="11"/>
      <c r="K50" s="11"/>
      <c r="L50" s="11"/>
      <c r="M50" s="11"/>
      <c r="N50" s="11"/>
      <c r="O50" s="11"/>
      <c r="P50" s="11"/>
      <c r="Q50" s="11"/>
      <c r="R50" s="11"/>
      <c r="S50" s="11"/>
      <c r="T50" s="11"/>
      <c r="U50" s="11"/>
      <c r="W50" s="9"/>
      <c r="X50" s="9"/>
      <c r="Y50" s="9"/>
      <c r="Z50" s="9"/>
      <c r="AA50" s="9"/>
      <c r="AB50" s="9"/>
      <c r="AC50" s="9"/>
      <c r="AD50" s="9"/>
    </row>
    <row r="51" spans="1:30" x14ac:dyDescent="0.35">
      <c r="A51" s="9"/>
      <c r="B51" s="10"/>
      <c r="C51" s="11"/>
      <c r="D51" s="11"/>
      <c r="E51" s="11"/>
      <c r="F51" s="11"/>
      <c r="G51" s="11"/>
      <c r="H51" s="11"/>
      <c r="I51" s="11"/>
      <c r="J51" s="11"/>
      <c r="K51" s="11"/>
      <c r="L51" s="11"/>
      <c r="M51" s="11"/>
      <c r="N51" s="11"/>
      <c r="O51" s="11"/>
      <c r="P51" s="11"/>
      <c r="Q51" s="11"/>
      <c r="R51" s="11"/>
      <c r="S51" s="11"/>
      <c r="T51" s="11"/>
      <c r="U51" s="11"/>
      <c r="W51" s="9"/>
      <c r="X51" s="9"/>
      <c r="Y51" s="9"/>
      <c r="Z51" s="9"/>
      <c r="AA51" s="9"/>
      <c r="AB51" s="9"/>
      <c r="AC51" s="9"/>
      <c r="AD51" s="9"/>
    </row>
    <row r="52" spans="1:30" x14ac:dyDescent="0.35">
      <c r="A52" s="9"/>
      <c r="B52" s="10"/>
      <c r="C52" s="11"/>
      <c r="D52" s="11"/>
      <c r="E52" s="11"/>
      <c r="F52" s="11"/>
      <c r="G52" s="11"/>
      <c r="H52" s="11"/>
      <c r="I52" s="11"/>
      <c r="J52" s="11"/>
      <c r="K52" s="11"/>
      <c r="L52" s="11"/>
      <c r="M52" s="11"/>
      <c r="N52" s="11"/>
      <c r="O52" s="11"/>
      <c r="P52" s="11"/>
      <c r="Q52" s="11"/>
      <c r="R52" s="11"/>
      <c r="S52" s="11"/>
      <c r="T52" s="11"/>
      <c r="U52" s="11"/>
      <c r="W52" s="9"/>
      <c r="X52" s="9"/>
      <c r="Y52" s="9"/>
      <c r="Z52" s="9"/>
      <c r="AA52" s="9"/>
      <c r="AB52" s="9"/>
      <c r="AC52" s="9"/>
      <c r="AD52" s="9"/>
    </row>
    <row r="53" spans="1:30" x14ac:dyDescent="0.35">
      <c r="A53" s="9"/>
      <c r="B53" s="10"/>
      <c r="C53" s="11"/>
      <c r="D53" s="11"/>
      <c r="E53" s="11"/>
      <c r="F53" s="11"/>
      <c r="G53" s="11"/>
      <c r="H53" s="11"/>
      <c r="I53" s="11"/>
      <c r="J53" s="11"/>
      <c r="K53" s="11"/>
      <c r="L53" s="11"/>
      <c r="M53" s="11"/>
      <c r="N53" s="11"/>
      <c r="O53" s="11"/>
      <c r="P53" s="11"/>
      <c r="Q53" s="11"/>
      <c r="R53" s="11"/>
      <c r="S53" s="11"/>
      <c r="T53" s="11"/>
      <c r="U53" s="11"/>
      <c r="W53" s="9"/>
      <c r="X53" s="9"/>
      <c r="Y53" s="9"/>
      <c r="Z53" s="9"/>
      <c r="AA53" s="9"/>
      <c r="AB53" s="9"/>
      <c r="AC53" s="9"/>
      <c r="AD53" s="9"/>
    </row>
    <row r="54" spans="1:30" x14ac:dyDescent="0.35">
      <c r="A54" s="9"/>
      <c r="B54" s="10"/>
      <c r="C54" s="11"/>
      <c r="D54" s="11"/>
      <c r="E54" s="11"/>
      <c r="F54" s="11"/>
      <c r="G54" s="11"/>
      <c r="H54" s="11"/>
      <c r="I54" s="11"/>
      <c r="J54" s="11"/>
      <c r="K54" s="11"/>
      <c r="L54" s="11"/>
      <c r="M54" s="11"/>
      <c r="N54" s="11"/>
      <c r="O54" s="11"/>
      <c r="P54" s="11"/>
      <c r="Q54" s="11"/>
      <c r="R54" s="11"/>
      <c r="S54" s="11"/>
      <c r="T54" s="11"/>
      <c r="U54" s="11"/>
      <c r="W54" s="9"/>
      <c r="X54" s="9"/>
      <c r="Y54" s="9"/>
      <c r="Z54" s="9"/>
      <c r="AA54" s="9"/>
      <c r="AB54" s="9"/>
      <c r="AC54" s="9"/>
      <c r="AD54" s="9"/>
    </row>
    <row r="55" spans="1:30" x14ac:dyDescent="0.35">
      <c r="A55" s="9"/>
      <c r="B55" s="10"/>
      <c r="C55" s="11"/>
      <c r="D55" s="11"/>
      <c r="E55" s="11"/>
      <c r="F55" s="11"/>
      <c r="G55" s="11"/>
      <c r="H55" s="11"/>
      <c r="I55" s="11"/>
      <c r="J55" s="11"/>
      <c r="K55" s="11"/>
      <c r="L55" s="11"/>
      <c r="M55" s="11"/>
      <c r="N55" s="11"/>
      <c r="O55" s="11"/>
      <c r="P55" s="11"/>
      <c r="Q55" s="11"/>
      <c r="R55" s="11"/>
      <c r="S55" s="11"/>
      <c r="T55" s="11"/>
      <c r="U55" s="11"/>
      <c r="W55" s="9"/>
      <c r="X55" s="9"/>
      <c r="Y55" s="9"/>
      <c r="Z55" s="9"/>
      <c r="AA55" s="9"/>
      <c r="AB55" s="9"/>
      <c r="AC55" s="9"/>
      <c r="AD55" s="9"/>
    </row>
    <row r="56" spans="1:30" x14ac:dyDescent="0.35">
      <c r="A56" s="9"/>
      <c r="B56" s="10"/>
      <c r="C56" s="11"/>
      <c r="D56" s="11"/>
      <c r="E56" s="11"/>
      <c r="F56" s="11"/>
      <c r="G56" s="11"/>
      <c r="H56" s="11"/>
      <c r="I56" s="11"/>
      <c r="J56" s="11"/>
      <c r="K56" s="11"/>
      <c r="L56" s="11"/>
      <c r="M56" s="11"/>
      <c r="N56" s="11"/>
      <c r="O56" s="11"/>
      <c r="P56" s="11"/>
      <c r="Q56" s="11"/>
      <c r="R56" s="11"/>
      <c r="S56" s="11"/>
      <c r="T56" s="11"/>
      <c r="U56" s="11"/>
      <c r="W56" s="9"/>
      <c r="X56" s="9"/>
      <c r="Y56" s="9"/>
      <c r="Z56" s="9"/>
      <c r="AA56" s="9"/>
      <c r="AB56" s="9"/>
      <c r="AC56" s="9"/>
      <c r="AD56" s="9"/>
    </row>
    <row r="57" spans="1:30" x14ac:dyDescent="0.35">
      <c r="A57" s="9"/>
      <c r="B57" s="10"/>
      <c r="C57" s="11"/>
      <c r="D57" s="11"/>
      <c r="E57" s="11"/>
      <c r="F57" s="11"/>
      <c r="G57" s="11"/>
      <c r="H57" s="11"/>
      <c r="I57" s="11"/>
      <c r="J57" s="11"/>
      <c r="K57" s="11"/>
      <c r="L57" s="11"/>
      <c r="M57" s="11"/>
      <c r="N57" s="11"/>
      <c r="O57" s="11"/>
      <c r="P57" s="11"/>
      <c r="Q57" s="11"/>
      <c r="R57" s="11"/>
      <c r="S57" s="11"/>
      <c r="T57" s="11"/>
      <c r="U57" s="11"/>
      <c r="W57" s="9"/>
      <c r="X57" s="9"/>
      <c r="Y57" s="9"/>
      <c r="Z57" s="9"/>
      <c r="AA57" s="9"/>
      <c r="AB57" s="9"/>
      <c r="AC57" s="9"/>
      <c r="AD57" s="9"/>
    </row>
    <row r="58" spans="1:30" x14ac:dyDescent="0.35">
      <c r="A58" s="9"/>
      <c r="B58" s="10"/>
      <c r="C58" s="11"/>
      <c r="D58" s="11"/>
      <c r="E58" s="11"/>
      <c r="F58" s="11"/>
      <c r="G58" s="11"/>
      <c r="H58" s="11"/>
      <c r="I58" s="11"/>
      <c r="J58" s="11"/>
      <c r="K58" s="11"/>
      <c r="L58" s="11"/>
      <c r="M58" s="11"/>
      <c r="N58" s="11"/>
      <c r="O58" s="11"/>
      <c r="P58" s="11"/>
      <c r="Q58" s="11"/>
      <c r="R58" s="11"/>
      <c r="S58" s="11"/>
      <c r="T58" s="11"/>
      <c r="U58" s="11"/>
      <c r="W58" s="9"/>
      <c r="X58" s="9"/>
      <c r="Y58" s="9"/>
      <c r="Z58" s="9"/>
      <c r="AA58" s="9"/>
      <c r="AB58" s="9"/>
      <c r="AC58" s="9"/>
      <c r="AD58" s="9"/>
    </row>
    <row r="59" spans="1:30" x14ac:dyDescent="0.35">
      <c r="A59" s="9"/>
      <c r="B59" s="10"/>
      <c r="C59" s="11"/>
      <c r="D59" s="11"/>
      <c r="E59" s="11"/>
      <c r="F59" s="11"/>
      <c r="G59" s="11"/>
      <c r="H59" s="11"/>
      <c r="I59" s="11"/>
      <c r="J59" s="11"/>
      <c r="K59" s="11"/>
      <c r="L59" s="11"/>
      <c r="M59" s="11"/>
      <c r="N59" s="11"/>
      <c r="O59" s="11"/>
      <c r="P59" s="11"/>
      <c r="Q59" s="11"/>
      <c r="R59" s="11"/>
      <c r="S59" s="11"/>
      <c r="T59" s="11"/>
      <c r="U59" s="11"/>
      <c r="W59" s="9"/>
      <c r="X59" s="9"/>
      <c r="Y59" s="9"/>
      <c r="Z59" s="9"/>
      <c r="AA59" s="9"/>
      <c r="AB59" s="9"/>
      <c r="AC59" s="9"/>
      <c r="AD59" s="9"/>
    </row>
    <row r="60" spans="1:30" x14ac:dyDescent="0.35">
      <c r="A60" s="9"/>
      <c r="B60" s="10"/>
      <c r="C60" s="11"/>
      <c r="D60" s="11"/>
      <c r="E60" s="11"/>
      <c r="F60" s="11"/>
      <c r="G60" s="11"/>
      <c r="H60" s="11"/>
      <c r="I60" s="11"/>
      <c r="J60" s="11"/>
      <c r="K60" s="11"/>
      <c r="L60" s="11"/>
      <c r="M60" s="11"/>
      <c r="N60" s="11"/>
      <c r="O60" s="11"/>
      <c r="P60" s="11"/>
      <c r="Q60" s="11"/>
      <c r="R60" s="11"/>
      <c r="S60" s="11"/>
      <c r="T60" s="11"/>
      <c r="U60" s="11"/>
      <c r="W60" s="9"/>
      <c r="X60" s="9"/>
      <c r="Y60" s="9"/>
      <c r="Z60" s="9"/>
      <c r="AA60" s="9"/>
      <c r="AB60" s="9"/>
      <c r="AC60" s="9"/>
      <c r="AD60" s="9"/>
    </row>
    <row r="61" spans="1:30" x14ac:dyDescent="0.35">
      <c r="A61" s="9"/>
      <c r="B61" s="10"/>
      <c r="C61" s="11"/>
      <c r="D61" s="11"/>
      <c r="E61" s="11"/>
      <c r="F61" s="11"/>
      <c r="G61" s="11"/>
      <c r="H61" s="11"/>
      <c r="I61" s="11"/>
      <c r="J61" s="11"/>
      <c r="K61" s="11"/>
      <c r="L61" s="11"/>
      <c r="M61" s="11"/>
      <c r="N61" s="11"/>
      <c r="O61" s="11"/>
      <c r="P61" s="11"/>
      <c r="Q61" s="11"/>
      <c r="R61" s="11"/>
      <c r="S61" s="11"/>
      <c r="T61" s="11"/>
      <c r="U61" s="11"/>
      <c r="W61" s="9"/>
      <c r="X61" s="9"/>
      <c r="Y61" s="9"/>
      <c r="Z61" s="9"/>
      <c r="AA61" s="9"/>
      <c r="AB61" s="9"/>
      <c r="AC61" s="9"/>
      <c r="AD61" s="9"/>
    </row>
    <row r="62" spans="1:30" x14ac:dyDescent="0.35">
      <c r="A62" s="9"/>
      <c r="B62" s="10"/>
      <c r="C62" s="11"/>
      <c r="D62" s="11"/>
      <c r="E62" s="11"/>
      <c r="F62" s="11"/>
      <c r="G62" s="11"/>
      <c r="H62" s="11"/>
      <c r="I62" s="11"/>
      <c r="J62" s="11"/>
      <c r="K62" s="11"/>
      <c r="L62" s="11"/>
      <c r="M62" s="11"/>
      <c r="N62" s="11"/>
      <c r="O62" s="11"/>
      <c r="P62" s="11"/>
      <c r="Q62" s="11"/>
      <c r="R62" s="11"/>
      <c r="S62" s="11"/>
      <c r="T62" s="11"/>
      <c r="U62" s="11"/>
      <c r="W62" s="9"/>
      <c r="X62" s="9"/>
      <c r="Y62" s="9"/>
      <c r="Z62" s="9"/>
      <c r="AA62" s="9"/>
      <c r="AB62" s="9"/>
      <c r="AC62" s="9"/>
      <c r="AD62" s="9"/>
    </row>
    <row r="63" spans="1:30" x14ac:dyDescent="0.35">
      <c r="A63" s="9"/>
      <c r="B63" s="10"/>
      <c r="C63" s="11"/>
      <c r="D63" s="11"/>
      <c r="E63" s="11"/>
      <c r="F63" s="11"/>
      <c r="G63" s="11"/>
      <c r="H63" s="11"/>
      <c r="I63" s="11"/>
      <c r="J63" s="11"/>
      <c r="K63" s="11"/>
      <c r="L63" s="11"/>
      <c r="M63" s="11"/>
      <c r="N63" s="11"/>
      <c r="O63" s="11"/>
      <c r="P63" s="11"/>
      <c r="Q63" s="11"/>
      <c r="R63" s="11"/>
      <c r="S63" s="11"/>
      <c r="T63" s="11"/>
      <c r="U63" s="11"/>
      <c r="W63" s="9"/>
      <c r="X63" s="9"/>
      <c r="Y63" s="9"/>
      <c r="Z63" s="9"/>
      <c r="AA63" s="9"/>
      <c r="AB63" s="9"/>
      <c r="AC63" s="9"/>
      <c r="AD63" s="9"/>
    </row>
    <row r="64" spans="1:30" x14ac:dyDescent="0.35">
      <c r="A64" s="9"/>
      <c r="B64" s="10"/>
      <c r="C64" s="11"/>
      <c r="D64" s="11"/>
      <c r="E64" s="11"/>
      <c r="F64" s="11"/>
      <c r="G64" s="11"/>
      <c r="H64" s="11"/>
      <c r="I64" s="11"/>
      <c r="J64" s="11"/>
      <c r="K64" s="11"/>
      <c r="L64" s="11"/>
      <c r="M64" s="11"/>
      <c r="N64" s="11"/>
      <c r="O64" s="11"/>
      <c r="P64" s="11"/>
      <c r="Q64" s="11"/>
      <c r="R64" s="11"/>
      <c r="S64" s="11"/>
      <c r="T64" s="11"/>
      <c r="U64" s="11"/>
      <c r="W64" s="9"/>
      <c r="X64" s="9"/>
      <c r="Y64" s="9"/>
      <c r="Z64" s="9"/>
      <c r="AA64" s="9"/>
      <c r="AB64" s="9"/>
      <c r="AC64" s="9"/>
      <c r="AD64" s="9"/>
    </row>
    <row r="65" spans="1:30" x14ac:dyDescent="0.35">
      <c r="A65" s="9"/>
      <c r="B65" s="10"/>
      <c r="C65" s="11"/>
      <c r="D65" s="11"/>
      <c r="E65" s="11"/>
      <c r="F65" s="11"/>
      <c r="G65" s="11"/>
      <c r="H65" s="11"/>
      <c r="I65" s="11"/>
      <c r="J65" s="11"/>
      <c r="K65" s="11"/>
      <c r="L65" s="11"/>
      <c r="M65" s="11"/>
      <c r="N65" s="11"/>
      <c r="O65" s="11"/>
      <c r="P65" s="11"/>
      <c r="Q65" s="11"/>
      <c r="R65" s="11"/>
      <c r="S65" s="11"/>
      <c r="T65" s="11"/>
      <c r="U65" s="11"/>
      <c r="W65" s="9"/>
      <c r="X65" s="9"/>
      <c r="Y65" s="9"/>
      <c r="Z65" s="9"/>
      <c r="AA65" s="9"/>
      <c r="AB65" s="9"/>
      <c r="AC65" s="9"/>
      <c r="AD65" s="9"/>
    </row>
    <row r="66" spans="1:30" x14ac:dyDescent="0.35">
      <c r="A66" s="9"/>
      <c r="B66" s="10"/>
      <c r="C66" s="11"/>
      <c r="D66" s="11"/>
      <c r="E66" s="11"/>
      <c r="F66" s="11"/>
      <c r="G66" s="11"/>
      <c r="H66" s="11"/>
      <c r="I66" s="11"/>
      <c r="J66" s="11"/>
      <c r="K66" s="11"/>
      <c r="L66" s="11"/>
      <c r="M66" s="11"/>
      <c r="N66" s="11"/>
      <c r="O66" s="11"/>
      <c r="P66" s="11"/>
      <c r="Q66" s="11"/>
      <c r="R66" s="11"/>
      <c r="S66" s="11"/>
      <c r="T66" s="11"/>
      <c r="U66" s="11"/>
      <c r="W66" s="9"/>
      <c r="X66" s="9"/>
      <c r="Y66" s="9"/>
      <c r="Z66" s="9"/>
      <c r="AA66" s="9"/>
      <c r="AB66" s="9"/>
      <c r="AC66" s="9"/>
      <c r="AD66" s="9"/>
    </row>
    <row r="67" spans="1:30" x14ac:dyDescent="0.35">
      <c r="W67" s="9"/>
      <c r="X67" s="9"/>
      <c r="Y67" s="9"/>
      <c r="Z67" s="9"/>
      <c r="AA67" s="9"/>
      <c r="AB67" s="9"/>
      <c r="AC67" s="9"/>
      <c r="AD67" s="9"/>
    </row>
    <row r="68" spans="1:30" x14ac:dyDescent="0.35">
      <c r="W68" s="9"/>
      <c r="X68" s="9"/>
      <c r="Y68" s="9"/>
      <c r="Z68" s="9"/>
      <c r="AA68" s="9"/>
      <c r="AB68" s="9"/>
      <c r="AC68" s="9"/>
      <c r="AD68" s="9"/>
    </row>
    <row r="69" spans="1:30" x14ac:dyDescent="0.35">
      <c r="W69" s="9"/>
      <c r="X69" s="9"/>
      <c r="Y69" s="9"/>
      <c r="Z69" s="9"/>
      <c r="AA69" s="9"/>
      <c r="AB69" s="9"/>
      <c r="AC69" s="9"/>
      <c r="AD69" s="9"/>
    </row>
    <row r="70" spans="1:30" x14ac:dyDescent="0.35">
      <c r="W70" s="9"/>
      <c r="X70" s="9"/>
      <c r="Y70" s="9"/>
      <c r="Z70" s="9"/>
      <c r="AA70" s="9"/>
      <c r="AB70" s="9"/>
      <c r="AC70" s="9"/>
      <c r="AD70" s="9"/>
    </row>
    <row r="71" spans="1:30" x14ac:dyDescent="0.35">
      <c r="W71" s="9"/>
      <c r="X71" s="9"/>
      <c r="Y71" s="9"/>
      <c r="Z71" s="9"/>
      <c r="AA71" s="9"/>
      <c r="AB71" s="9"/>
      <c r="AC71" s="9"/>
      <c r="AD71" s="9"/>
    </row>
    <row r="72" spans="1:30" x14ac:dyDescent="0.35">
      <c r="W72" s="9"/>
      <c r="X72" s="9"/>
      <c r="Y72" s="9"/>
      <c r="Z72" s="9"/>
      <c r="AA72" s="9"/>
      <c r="AB72" s="9"/>
      <c r="AC72" s="9"/>
      <c r="AD72" s="9"/>
    </row>
    <row r="73" spans="1:30" x14ac:dyDescent="0.35">
      <c r="W73" s="9"/>
      <c r="X73" s="9"/>
      <c r="Y73" s="9"/>
      <c r="Z73" s="9"/>
      <c r="AA73" s="9"/>
      <c r="AB73" s="9"/>
      <c r="AC73" s="9"/>
      <c r="AD73" s="9"/>
    </row>
    <row r="74" spans="1:30" x14ac:dyDescent="0.35">
      <c r="W74" s="9"/>
      <c r="X74" s="9"/>
      <c r="Y74" s="9"/>
      <c r="Z74" s="9"/>
      <c r="AA74" s="9"/>
      <c r="AB74" s="9"/>
      <c r="AC74" s="9"/>
      <c r="AD74" s="9"/>
    </row>
  </sheetData>
  <sheetProtection algorithmName="SHA-512" hashValue="RpzmOMarzGLdlfLfCEV/BWYyFqw6Q0wSEi/6OEJ5mPd6ctw2gAQSEx/AyMAmcOhoXRUp0DAdKzg7NETMEdK28A==" saltValue="/Q18+sBhZJFvhSZ7pyFS3g==" spinCount="100000" sheet="1" objects="1" scenarios="1"/>
  <mergeCells count="11">
    <mergeCell ref="M2:N2"/>
    <mergeCell ref="C2:D2"/>
    <mergeCell ref="E2:F2"/>
    <mergeCell ref="G2:H2"/>
    <mergeCell ref="I2:J2"/>
    <mergeCell ref="K2:L2"/>
    <mergeCell ref="S9:U9"/>
    <mergeCell ref="O2:P2"/>
    <mergeCell ref="Q2:R2"/>
    <mergeCell ref="S2:T2"/>
    <mergeCell ref="U2:V2"/>
  </mergeCells>
  <conditionalFormatting sqref="C4">
    <cfRule type="expression" dxfId="52" priority="50">
      <formula>D4&lt;&gt;""</formula>
    </cfRule>
  </conditionalFormatting>
  <conditionalFormatting sqref="C3">
    <cfRule type="expression" dxfId="51" priority="49">
      <formula>D3&lt;&gt;""</formula>
    </cfRule>
  </conditionalFormatting>
  <conditionalFormatting sqref="C7">
    <cfRule type="expression" dxfId="50" priority="48">
      <formula>D7&lt;&gt;""</formula>
    </cfRule>
  </conditionalFormatting>
  <conditionalFormatting sqref="E4">
    <cfRule type="expression" dxfId="49" priority="47">
      <formula>F4&lt;&gt;""</formula>
    </cfRule>
  </conditionalFormatting>
  <conditionalFormatting sqref="E3">
    <cfRule type="expression" dxfId="48" priority="46">
      <formula>F3&lt;&gt;""</formula>
    </cfRule>
  </conditionalFormatting>
  <conditionalFormatting sqref="E7">
    <cfRule type="expression" dxfId="47" priority="45">
      <formula>F7&lt;&gt;""</formula>
    </cfRule>
  </conditionalFormatting>
  <conditionalFormatting sqref="G4">
    <cfRule type="expression" dxfId="46" priority="44">
      <formula>H4&lt;&gt;""</formula>
    </cfRule>
  </conditionalFormatting>
  <conditionalFormatting sqref="G3">
    <cfRule type="expression" dxfId="45" priority="43">
      <formula>H3&lt;&gt;""</formula>
    </cfRule>
  </conditionalFormatting>
  <conditionalFormatting sqref="G7">
    <cfRule type="expression" dxfId="44" priority="42">
      <formula>H7&lt;&gt;""</formula>
    </cfRule>
  </conditionalFormatting>
  <conditionalFormatting sqref="I4">
    <cfRule type="expression" dxfId="43" priority="41">
      <formula>J4&lt;&gt;""</formula>
    </cfRule>
  </conditionalFormatting>
  <conditionalFormatting sqref="I3">
    <cfRule type="expression" dxfId="42" priority="40">
      <formula>J3&lt;&gt;""</formula>
    </cfRule>
  </conditionalFormatting>
  <conditionalFormatting sqref="I6">
    <cfRule type="expression" dxfId="41" priority="39">
      <formula>J6&lt;&gt;""</formula>
    </cfRule>
  </conditionalFormatting>
  <conditionalFormatting sqref="K4">
    <cfRule type="expression" dxfId="40" priority="38">
      <formula>L4&lt;&gt;""</formula>
    </cfRule>
  </conditionalFormatting>
  <conditionalFormatting sqref="K3">
    <cfRule type="expression" dxfId="39" priority="37">
      <formula>L3&lt;&gt;""</formula>
    </cfRule>
  </conditionalFormatting>
  <conditionalFormatting sqref="K7">
    <cfRule type="expression" dxfId="38" priority="36">
      <formula>L7&lt;&gt;""</formula>
    </cfRule>
  </conditionalFormatting>
  <conditionalFormatting sqref="M4">
    <cfRule type="expression" dxfId="37" priority="35">
      <formula>N4&lt;&gt;""</formula>
    </cfRule>
  </conditionalFormatting>
  <conditionalFormatting sqref="M3">
    <cfRule type="expression" dxfId="36" priority="34">
      <formula>N3&lt;&gt;""</formula>
    </cfRule>
  </conditionalFormatting>
  <conditionalFormatting sqref="M5">
    <cfRule type="expression" dxfId="35" priority="33">
      <formula>N5&lt;&gt;""</formula>
    </cfRule>
  </conditionalFormatting>
  <conditionalFormatting sqref="K5">
    <cfRule type="expression" dxfId="34" priority="32">
      <formula>L5&lt;&gt;""</formula>
    </cfRule>
  </conditionalFormatting>
  <conditionalFormatting sqref="I5">
    <cfRule type="expression" dxfId="33" priority="31">
      <formula>J5&lt;&gt;""</formula>
    </cfRule>
  </conditionalFormatting>
  <conditionalFormatting sqref="G5">
    <cfRule type="expression" dxfId="32" priority="30">
      <formula>H5&lt;&gt;""</formula>
    </cfRule>
  </conditionalFormatting>
  <conditionalFormatting sqref="E5">
    <cfRule type="expression" dxfId="31" priority="29">
      <formula>F5&lt;&gt;""</formula>
    </cfRule>
  </conditionalFormatting>
  <conditionalFormatting sqref="C5">
    <cfRule type="expression" dxfId="30" priority="28">
      <formula>D5&lt;&gt;""</formula>
    </cfRule>
  </conditionalFormatting>
  <conditionalFormatting sqref="O4">
    <cfRule type="expression" dxfId="29" priority="27">
      <formula>P4&lt;&gt;""</formula>
    </cfRule>
  </conditionalFormatting>
  <conditionalFormatting sqref="O3">
    <cfRule type="expression" dxfId="28" priority="26">
      <formula>P3&lt;&gt;""</formula>
    </cfRule>
  </conditionalFormatting>
  <conditionalFormatting sqref="O5">
    <cfRule type="expression" dxfId="27" priority="25">
      <formula>P5&lt;&gt;""</formula>
    </cfRule>
  </conditionalFormatting>
  <conditionalFormatting sqref="Q4">
    <cfRule type="expression" dxfId="26" priority="24">
      <formula>R4&lt;&gt;""</formula>
    </cfRule>
  </conditionalFormatting>
  <conditionalFormatting sqref="Q3">
    <cfRule type="expression" dxfId="25" priority="23">
      <formula>R3&lt;&gt;""</formula>
    </cfRule>
  </conditionalFormatting>
  <conditionalFormatting sqref="Q5">
    <cfRule type="expression" dxfId="24" priority="22">
      <formula>R5&lt;&gt;""</formula>
    </cfRule>
  </conditionalFormatting>
  <conditionalFormatting sqref="S4">
    <cfRule type="expression" dxfId="23" priority="21">
      <formula>T4&lt;&gt;""</formula>
    </cfRule>
  </conditionalFormatting>
  <conditionalFormatting sqref="S3">
    <cfRule type="expression" dxfId="22" priority="20">
      <formula>T3&lt;&gt;""</formula>
    </cfRule>
  </conditionalFormatting>
  <conditionalFormatting sqref="S5">
    <cfRule type="expression" dxfId="21" priority="19">
      <formula>T5&lt;&gt;""</formula>
    </cfRule>
  </conditionalFormatting>
  <conditionalFormatting sqref="U4">
    <cfRule type="expression" dxfId="20" priority="18">
      <formula>V4&lt;&gt;""</formula>
    </cfRule>
  </conditionalFormatting>
  <conditionalFormatting sqref="U3">
    <cfRule type="expression" dxfId="19" priority="17">
      <formula>V3&lt;&gt;""</formula>
    </cfRule>
  </conditionalFormatting>
  <conditionalFormatting sqref="U5">
    <cfRule type="expression" dxfId="18" priority="16">
      <formula>V5&lt;&gt;""</formula>
    </cfRule>
  </conditionalFormatting>
  <conditionalFormatting sqref="M7">
    <cfRule type="expression" dxfId="17" priority="15">
      <formula>N7&lt;&gt;""</formula>
    </cfRule>
  </conditionalFormatting>
  <conditionalFormatting sqref="O7">
    <cfRule type="expression" dxfId="16" priority="14">
      <formula>P7&lt;&gt;""</formula>
    </cfRule>
  </conditionalFormatting>
  <conditionalFormatting sqref="Q7">
    <cfRule type="expression" dxfId="15" priority="13">
      <formula>R7&lt;&gt;""</formula>
    </cfRule>
  </conditionalFormatting>
  <conditionalFormatting sqref="S7">
    <cfRule type="expression" dxfId="14" priority="12">
      <formula>T7&lt;&gt;""</formula>
    </cfRule>
  </conditionalFormatting>
  <conditionalFormatting sqref="U7">
    <cfRule type="expression" dxfId="13" priority="11">
      <formula>V7&lt;&gt;""</formula>
    </cfRule>
  </conditionalFormatting>
  <conditionalFormatting sqref="E6">
    <cfRule type="expression" dxfId="12" priority="10">
      <formula>F6&lt;&gt;""</formula>
    </cfRule>
  </conditionalFormatting>
  <conditionalFormatting sqref="G6">
    <cfRule type="expression" dxfId="11" priority="9">
      <formula>H6&lt;&gt;""</formula>
    </cfRule>
  </conditionalFormatting>
  <conditionalFormatting sqref="M6">
    <cfRule type="expression" dxfId="10" priority="8">
      <formula>N6&lt;&gt;""</formula>
    </cfRule>
  </conditionalFormatting>
  <conditionalFormatting sqref="O6">
    <cfRule type="expression" dxfId="9" priority="7">
      <formula>P6&lt;&gt;""</formula>
    </cfRule>
  </conditionalFormatting>
  <conditionalFormatting sqref="S6">
    <cfRule type="expression" dxfId="8" priority="6">
      <formula>T6&lt;&gt;""</formula>
    </cfRule>
  </conditionalFormatting>
  <conditionalFormatting sqref="U6">
    <cfRule type="expression" dxfId="7" priority="5">
      <formula>V6&lt;&gt;""</formula>
    </cfRule>
  </conditionalFormatting>
  <conditionalFormatting sqref="K6">
    <cfRule type="expression" dxfId="6" priority="4">
      <formula>L6&lt;&gt;""</formula>
    </cfRule>
  </conditionalFormatting>
  <conditionalFormatting sqref="Q6">
    <cfRule type="expression" dxfId="5" priority="3">
      <formula>R6&lt;&gt;""</formula>
    </cfRule>
  </conditionalFormatting>
  <conditionalFormatting sqref="C6">
    <cfRule type="expression" dxfId="4" priority="2">
      <formula>$D$6&lt;&gt;""</formula>
    </cfRule>
  </conditionalFormatting>
  <conditionalFormatting sqref="I7">
    <cfRule type="expression" dxfId="3" priority="1">
      <formula>J7&lt;&gt;""</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54"/>
  <sheetViews>
    <sheetView showGridLines="0" showRowColHeaders="0" workbookViewId="0">
      <selection activeCell="V47" sqref="V47"/>
    </sheetView>
  </sheetViews>
  <sheetFormatPr defaultRowHeight="14.25" x14ac:dyDescent="0.45"/>
  <cols>
    <col min="1" max="1" width="3.265625" customWidth="1"/>
    <col min="14" max="14" width="4.73046875" customWidth="1"/>
    <col min="15" max="15" width="14.1328125" customWidth="1"/>
    <col min="16" max="16" width="5.59765625" customWidth="1"/>
    <col min="17" max="17" width="8.1328125" customWidth="1"/>
    <col min="18" max="18" width="8.86328125" hidden="1" customWidth="1"/>
    <col min="19" max="19" width="0.86328125" customWidth="1"/>
    <col min="20" max="20" width="5.86328125" customWidth="1"/>
    <col min="21" max="21" width="15.59765625" customWidth="1"/>
  </cols>
  <sheetData>
    <row r="1" spans="1:43" ht="72" customHeight="1" x14ac:dyDescent="0.45">
      <c r="A1" s="26"/>
      <c r="B1" s="48" t="s">
        <v>147</v>
      </c>
      <c r="C1" s="26"/>
      <c r="D1" s="26"/>
      <c r="E1" s="26"/>
      <c r="F1" s="26"/>
      <c r="G1" s="26"/>
      <c r="H1" s="26"/>
      <c r="I1" s="26"/>
      <c r="J1" s="26"/>
      <c r="K1" s="26"/>
      <c r="L1" s="26"/>
      <c r="M1" s="26"/>
      <c r="N1" s="26"/>
      <c r="O1" s="48"/>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row>
    <row r="2" spans="1:43" x14ac:dyDescent="0.45">
      <c r="A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row>
    <row r="3" spans="1:43" x14ac:dyDescent="0.45">
      <c r="A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row>
    <row r="4" spans="1:43" ht="15.75" x14ac:dyDescent="0.5">
      <c r="A4" s="26"/>
      <c r="O4" s="26"/>
      <c r="P4" s="57"/>
      <c r="Q4" s="58"/>
      <c r="R4" s="58"/>
      <c r="S4" s="58">
        <v>0</v>
      </c>
      <c r="T4" s="58"/>
      <c r="U4" s="26"/>
      <c r="V4" s="26"/>
      <c r="W4" s="26"/>
      <c r="X4" s="26"/>
      <c r="Y4" s="26"/>
      <c r="Z4" s="26"/>
      <c r="AA4" s="26"/>
      <c r="AB4" s="26"/>
      <c r="AC4" s="26"/>
      <c r="AD4" s="26"/>
      <c r="AE4" s="26"/>
      <c r="AF4" s="26"/>
      <c r="AG4" s="26"/>
      <c r="AH4" s="26"/>
      <c r="AI4" s="26"/>
      <c r="AJ4" s="26"/>
      <c r="AK4" s="26"/>
      <c r="AL4" s="26"/>
      <c r="AM4" s="26"/>
      <c r="AN4" s="26"/>
      <c r="AO4" s="26"/>
      <c r="AP4" s="26"/>
      <c r="AQ4" s="26"/>
    </row>
    <row r="5" spans="1:43" ht="13.9" customHeight="1" x14ac:dyDescent="0.5">
      <c r="A5" s="26"/>
      <c r="O5" s="55" t="s">
        <v>111</v>
      </c>
      <c r="P5" s="43">
        <f>IF(AND(Grafiekgegevens!$D$13&lt;Resultaat!S5,Grafiekgegevens!$D$13&gt;Resultaat!S4)=FALSE,0,Grafiekgegevens!$D$13)</f>
        <v>0</v>
      </c>
      <c r="R5" s="40">
        <v>1</v>
      </c>
      <c r="S5" s="41">
        <f t="shared" ref="S5:S24" si="0">R5/2</f>
        <v>0.5</v>
      </c>
      <c r="T5" s="44">
        <f>IF(AND(Grafiekgegevens!$E$13&lt;Resultaat!S5,Grafiekgegevens!$E$13&gt;Resultaat!S4)=FALSE,0,Grafiekgegevens!$E$13)</f>
        <v>0</v>
      </c>
      <c r="U5" s="42" t="s">
        <v>111</v>
      </c>
      <c r="V5" s="26"/>
      <c r="W5" s="26"/>
      <c r="X5" s="26"/>
      <c r="Y5" s="26"/>
      <c r="Z5" s="26"/>
      <c r="AA5" s="26"/>
      <c r="AB5" s="26"/>
      <c r="AC5" s="26"/>
      <c r="AD5" s="26"/>
      <c r="AE5" s="26"/>
      <c r="AF5" s="26"/>
      <c r="AG5" s="26"/>
      <c r="AH5" s="26"/>
      <c r="AI5" s="26"/>
      <c r="AJ5" s="26"/>
      <c r="AK5" s="26"/>
      <c r="AL5" s="26"/>
      <c r="AM5" s="26"/>
      <c r="AN5" s="26"/>
      <c r="AO5" s="26"/>
      <c r="AP5" s="26"/>
      <c r="AQ5" s="26"/>
    </row>
    <row r="6" spans="1:43" ht="13.9" customHeight="1" x14ac:dyDescent="0.5">
      <c r="A6" s="26"/>
      <c r="O6" s="55"/>
      <c r="P6" s="43">
        <f>IF(AND(Grafiekgegevens!$D$13&lt;Resultaat!S6,Grafiekgegevens!$D$13&gt;Resultaat!S5)=FALSE,0,Grafiekgegevens!$D$13)</f>
        <v>0</v>
      </c>
      <c r="R6" s="40">
        <v>2</v>
      </c>
      <c r="S6" s="41">
        <f t="shared" si="0"/>
        <v>1</v>
      </c>
      <c r="T6" s="44">
        <f>IF(AND(Grafiekgegevens!$E$13&lt;Resultaat!S6,Grafiekgegevens!$E$13&gt;Resultaat!S5)=FALSE,0,Grafiekgegevens!$E$13)</f>
        <v>0</v>
      </c>
      <c r="U6" s="26"/>
      <c r="V6" s="26"/>
      <c r="W6" s="26"/>
      <c r="X6" s="26"/>
      <c r="Y6" s="26"/>
      <c r="Z6" s="26"/>
      <c r="AA6" s="26"/>
      <c r="AB6" s="26"/>
      <c r="AC6" s="26"/>
      <c r="AD6" s="26"/>
      <c r="AE6" s="26"/>
      <c r="AF6" s="26"/>
      <c r="AG6" s="26"/>
      <c r="AH6" s="26"/>
      <c r="AI6" s="26"/>
      <c r="AJ6" s="26"/>
      <c r="AK6" s="26"/>
      <c r="AL6" s="26"/>
      <c r="AM6" s="26"/>
      <c r="AN6" s="26"/>
      <c r="AO6" s="26"/>
      <c r="AP6" s="26"/>
      <c r="AQ6" s="26"/>
    </row>
    <row r="7" spans="1:43" ht="13.9" customHeight="1" x14ac:dyDescent="0.5">
      <c r="A7" s="26"/>
      <c r="O7" s="55"/>
      <c r="P7" s="43">
        <f>IF(AND(Grafiekgegevens!$D$13&lt;Resultaat!S7,Grafiekgegevens!$D$13&gt;Resultaat!S6)=FALSE,0,Grafiekgegevens!$D$13)</f>
        <v>0</v>
      </c>
      <c r="R7" s="40">
        <v>3</v>
      </c>
      <c r="S7" s="41">
        <f t="shared" si="0"/>
        <v>1.5</v>
      </c>
      <c r="T7" s="44">
        <f>IF(AND(Grafiekgegevens!$E$13&lt;Resultaat!S7,Grafiekgegevens!$E$13&gt;Resultaat!S6)=FALSE,0,Grafiekgegevens!$E$13)</f>
        <v>0</v>
      </c>
      <c r="U7" s="26"/>
      <c r="V7" s="26"/>
      <c r="W7" s="26"/>
      <c r="X7" s="26"/>
      <c r="Y7" s="26"/>
      <c r="Z7" s="26"/>
      <c r="AA7" s="26"/>
      <c r="AB7" s="26"/>
      <c r="AC7" s="26"/>
      <c r="AD7" s="26"/>
      <c r="AE7" s="26"/>
      <c r="AF7" s="26"/>
      <c r="AG7" s="26"/>
      <c r="AH7" s="26"/>
      <c r="AI7" s="26"/>
      <c r="AJ7" s="26"/>
      <c r="AK7" s="26"/>
      <c r="AL7" s="26"/>
      <c r="AM7" s="26"/>
      <c r="AN7" s="26"/>
      <c r="AO7" s="26"/>
      <c r="AP7" s="26"/>
      <c r="AQ7" s="26"/>
    </row>
    <row r="8" spans="1:43" ht="13.9" customHeight="1" x14ac:dyDescent="0.5">
      <c r="A8" s="26"/>
      <c r="O8" s="55"/>
      <c r="P8" s="43">
        <f>IF(AND(Grafiekgegevens!$D$13&lt;Resultaat!S8,Grafiekgegevens!$D$13&gt;Resultaat!S7)=FALSE,0,Grafiekgegevens!$D$13)</f>
        <v>0</v>
      </c>
      <c r="R8" s="40">
        <v>4</v>
      </c>
      <c r="S8" s="41">
        <f t="shared" si="0"/>
        <v>2</v>
      </c>
      <c r="T8" s="44">
        <f>IF(AND(Grafiekgegevens!$E$13&lt;Resultaat!S8,Grafiekgegevens!$E$13&gt;Resultaat!S7)=FALSE,0,Grafiekgegevens!$E$13)</f>
        <v>0</v>
      </c>
      <c r="U8" s="26"/>
      <c r="V8" s="26"/>
      <c r="W8" s="26"/>
      <c r="X8" s="26"/>
      <c r="Y8" s="26"/>
      <c r="Z8" s="26"/>
      <c r="AA8" s="26"/>
      <c r="AB8" s="26"/>
      <c r="AC8" s="26"/>
      <c r="AD8" s="26"/>
      <c r="AE8" s="26"/>
      <c r="AF8" s="26"/>
      <c r="AG8" s="26"/>
      <c r="AH8" s="26"/>
      <c r="AI8" s="26"/>
      <c r="AJ8" s="26"/>
      <c r="AK8" s="26"/>
      <c r="AL8" s="26"/>
      <c r="AM8" s="26"/>
      <c r="AN8" s="26"/>
      <c r="AO8" s="26"/>
      <c r="AP8" s="26"/>
      <c r="AQ8" s="26"/>
    </row>
    <row r="9" spans="1:43" ht="13.9" customHeight="1" x14ac:dyDescent="0.5">
      <c r="A9" s="26"/>
      <c r="O9" s="55"/>
      <c r="P9" s="43">
        <f>IF(AND(Grafiekgegevens!$D$13&lt;Resultaat!S9,Grafiekgegevens!$D$13&gt;Resultaat!S8)=FALSE,0,Grafiekgegevens!$D$13)</f>
        <v>0</v>
      </c>
      <c r="R9" s="40">
        <v>5</v>
      </c>
      <c r="S9" s="41">
        <f t="shared" si="0"/>
        <v>2.5</v>
      </c>
      <c r="T9" s="44">
        <f>IF(AND(Grafiekgegevens!$E$13&lt;Resultaat!S9,Grafiekgegevens!$E$13&gt;Resultaat!S8)=FALSE,0,Grafiekgegevens!$E$13)</f>
        <v>0</v>
      </c>
      <c r="U9" s="26"/>
      <c r="V9" s="26"/>
      <c r="W9" s="26"/>
      <c r="X9" s="26"/>
      <c r="Y9" s="26"/>
      <c r="Z9" s="26"/>
      <c r="AA9" s="26"/>
      <c r="AB9" s="26"/>
      <c r="AC9" s="26"/>
      <c r="AD9" s="26"/>
      <c r="AE9" s="26"/>
      <c r="AF9" s="26"/>
      <c r="AG9" s="26"/>
      <c r="AH9" s="26"/>
      <c r="AI9" s="26"/>
      <c r="AJ9" s="26"/>
      <c r="AK9" s="26"/>
      <c r="AL9" s="26"/>
      <c r="AM9" s="26"/>
      <c r="AN9" s="26"/>
      <c r="AO9" s="26"/>
      <c r="AP9" s="26"/>
      <c r="AQ9" s="26"/>
    </row>
    <row r="10" spans="1:43" ht="13.9" customHeight="1" x14ac:dyDescent="0.5">
      <c r="A10" s="26"/>
      <c r="O10" s="55"/>
      <c r="P10" s="43">
        <f>IF(AND(Grafiekgegevens!$D$13&lt;Resultaat!S10,Grafiekgegevens!$D$13&gt;Resultaat!S9)=FALSE,0,Grafiekgegevens!$D$13)</f>
        <v>0</v>
      </c>
      <c r="R10" s="40">
        <v>6</v>
      </c>
      <c r="S10" s="41">
        <f t="shared" si="0"/>
        <v>3</v>
      </c>
      <c r="T10" s="44">
        <f>IF(AND(Grafiekgegevens!$E$13&lt;Resultaat!S10,Grafiekgegevens!$E$13&gt;Resultaat!S9)=FALSE,0,Grafiekgegevens!$E$13)</f>
        <v>0</v>
      </c>
      <c r="U10" s="26"/>
      <c r="V10" s="26"/>
      <c r="W10" s="26"/>
      <c r="X10" s="26"/>
      <c r="Y10" s="26"/>
      <c r="Z10" s="26"/>
      <c r="AA10" s="26"/>
      <c r="AB10" s="26"/>
      <c r="AC10" s="26"/>
      <c r="AD10" s="26"/>
      <c r="AE10" s="26"/>
      <c r="AF10" s="26"/>
      <c r="AG10" s="26"/>
      <c r="AH10" s="26"/>
      <c r="AI10" s="26"/>
      <c r="AJ10" s="26"/>
      <c r="AK10" s="26"/>
      <c r="AL10" s="26"/>
      <c r="AM10" s="26"/>
      <c r="AN10" s="26"/>
      <c r="AO10" s="26"/>
      <c r="AP10" s="26"/>
      <c r="AQ10" s="26"/>
    </row>
    <row r="11" spans="1:43" ht="13.9" customHeight="1" x14ac:dyDescent="0.5">
      <c r="A11" s="26"/>
      <c r="O11" s="55"/>
      <c r="P11" s="43">
        <f>IF(AND(Grafiekgegevens!$D$13&lt;Resultaat!S11,Grafiekgegevens!$D$13&gt;Resultaat!S10)=FALSE,0,Grafiekgegevens!$D$13)</f>
        <v>0</v>
      </c>
      <c r="R11" s="40">
        <v>7</v>
      </c>
      <c r="S11" s="41">
        <f t="shared" si="0"/>
        <v>3.5</v>
      </c>
      <c r="T11" s="44">
        <f>IF(AND(Grafiekgegevens!$E$13&lt;Resultaat!S11,Grafiekgegevens!$E$13&gt;Resultaat!S10)=FALSE,0,Grafiekgegevens!$E$13)</f>
        <v>0</v>
      </c>
      <c r="U11" s="26"/>
      <c r="V11" s="26"/>
      <c r="W11" s="26"/>
      <c r="X11" s="26"/>
      <c r="Y11" s="26"/>
      <c r="Z11" s="26"/>
      <c r="AA11" s="26"/>
      <c r="AB11" s="26"/>
      <c r="AC11" s="26"/>
      <c r="AD11" s="26"/>
      <c r="AE11" s="26"/>
      <c r="AF11" s="26"/>
      <c r="AG11" s="26"/>
      <c r="AH11" s="26"/>
      <c r="AI11" s="26"/>
      <c r="AJ11" s="26"/>
      <c r="AK11" s="26"/>
      <c r="AL11" s="26"/>
      <c r="AM11" s="26"/>
      <c r="AN11" s="26"/>
      <c r="AO11" s="26"/>
      <c r="AP11" s="26"/>
      <c r="AQ11" s="26"/>
    </row>
    <row r="12" spans="1:43" ht="13.9" customHeight="1" x14ac:dyDescent="0.5">
      <c r="A12" s="26"/>
      <c r="O12" s="55"/>
      <c r="P12" s="43">
        <f>IF(AND(Grafiekgegevens!$D$13&lt;Resultaat!S12,Grafiekgegevens!$D$13&gt;Resultaat!S11)=FALSE,0,Grafiekgegevens!$D$13)</f>
        <v>0</v>
      </c>
      <c r="R12" s="40">
        <v>8</v>
      </c>
      <c r="S12" s="41">
        <f t="shared" si="0"/>
        <v>4</v>
      </c>
      <c r="T12" s="44">
        <f>IF(AND(Grafiekgegevens!$E$13&lt;Resultaat!S12,Grafiekgegevens!$E$13&gt;Resultaat!S11)=FALSE,0,Grafiekgegevens!$E$13)</f>
        <v>0</v>
      </c>
      <c r="U12" s="26"/>
      <c r="V12" s="26"/>
      <c r="W12" s="26"/>
      <c r="X12" s="26"/>
      <c r="Y12" s="26"/>
      <c r="Z12" s="26"/>
      <c r="AA12" s="26"/>
      <c r="AB12" s="26"/>
      <c r="AC12" s="26"/>
      <c r="AD12" s="26"/>
      <c r="AE12" s="26"/>
      <c r="AF12" s="26"/>
      <c r="AG12" s="26"/>
      <c r="AH12" s="26"/>
      <c r="AI12" s="26"/>
      <c r="AJ12" s="26"/>
      <c r="AK12" s="26"/>
      <c r="AL12" s="26"/>
      <c r="AM12" s="26"/>
      <c r="AN12" s="26"/>
      <c r="AO12" s="26"/>
      <c r="AP12" s="26"/>
      <c r="AQ12" s="26"/>
    </row>
    <row r="13" spans="1:43" ht="13.9" customHeight="1" x14ac:dyDescent="0.45">
      <c r="A13" s="26"/>
      <c r="O13" s="92"/>
      <c r="P13" s="43">
        <f>IF(AND(Grafiekgegevens!$D$13&lt;Resultaat!S13,Grafiekgegevens!$D$13&gt;Resultaat!S12)=FALSE,0,Grafiekgegevens!$D$13)</f>
        <v>0</v>
      </c>
      <c r="R13" s="40">
        <v>9</v>
      </c>
      <c r="S13" s="41">
        <f t="shared" si="0"/>
        <v>4.5</v>
      </c>
      <c r="T13" s="44">
        <f>IF(AND(Grafiekgegevens!$E$13&lt;Resultaat!S13,Grafiekgegevens!$E$13&gt;Resultaat!S12)=FALSE,0,Grafiekgegevens!$E$13)</f>
        <v>0</v>
      </c>
      <c r="U13" s="93"/>
      <c r="V13" s="26"/>
      <c r="W13" s="26"/>
      <c r="X13" s="26"/>
      <c r="Y13" s="26"/>
      <c r="Z13" s="26"/>
      <c r="AA13" s="26"/>
      <c r="AB13" s="26"/>
      <c r="AC13" s="26"/>
      <c r="AD13" s="26"/>
      <c r="AE13" s="26"/>
      <c r="AF13" s="26"/>
      <c r="AG13" s="26"/>
      <c r="AH13" s="26"/>
      <c r="AI13" s="26"/>
      <c r="AJ13" s="26"/>
      <c r="AK13" s="26"/>
      <c r="AL13" s="26"/>
      <c r="AM13" s="26"/>
      <c r="AN13" s="26"/>
      <c r="AO13" s="26"/>
      <c r="AP13" s="26"/>
      <c r="AQ13" s="26"/>
    </row>
    <row r="14" spans="1:43" ht="13.9" customHeight="1" x14ac:dyDescent="0.45">
      <c r="A14" s="26"/>
      <c r="O14" s="92"/>
      <c r="P14" s="43">
        <f>IF(AND(Grafiekgegevens!$D$13&lt;Resultaat!S14,Grafiekgegevens!$D$13&gt;Resultaat!S13)=FALSE,0,Grafiekgegevens!$D$13)</f>
        <v>0</v>
      </c>
      <c r="R14" s="40">
        <v>10</v>
      </c>
      <c r="S14" s="41">
        <f t="shared" si="0"/>
        <v>5</v>
      </c>
      <c r="T14" s="44">
        <f>IF(AND(Grafiekgegevens!$E$13&lt;Resultaat!S14,Grafiekgegevens!$E$13&gt;Resultaat!S13)=FALSE,0,Grafiekgegevens!$E$13)</f>
        <v>0</v>
      </c>
      <c r="U14" s="93"/>
      <c r="V14" s="26"/>
      <c r="W14" s="26"/>
      <c r="X14" s="26"/>
      <c r="Y14" s="26"/>
      <c r="Z14" s="26"/>
      <c r="AA14" s="26"/>
      <c r="AB14" s="26"/>
      <c r="AC14" s="26"/>
      <c r="AD14" s="26"/>
      <c r="AE14" s="26"/>
      <c r="AF14" s="26"/>
      <c r="AG14" s="26"/>
      <c r="AH14" s="26"/>
      <c r="AI14" s="26"/>
      <c r="AJ14" s="26"/>
      <c r="AK14" s="26"/>
      <c r="AL14" s="26"/>
      <c r="AM14" s="26"/>
      <c r="AN14" s="26"/>
      <c r="AO14" s="26"/>
      <c r="AP14" s="26"/>
      <c r="AQ14" s="26"/>
    </row>
    <row r="15" spans="1:43" ht="15.75" x14ac:dyDescent="0.5">
      <c r="A15" s="26"/>
      <c r="O15" s="55"/>
      <c r="P15" s="43">
        <f>IF(AND(Grafiekgegevens!$D$13&lt;Resultaat!S15,Grafiekgegevens!$D$13&gt;Resultaat!S14)=FALSE,0,Grafiekgegevens!$D$13)</f>
        <v>0</v>
      </c>
      <c r="R15" s="40">
        <v>11</v>
      </c>
      <c r="S15" s="41">
        <f t="shared" si="0"/>
        <v>5.5</v>
      </c>
      <c r="T15" s="44">
        <f>IF(AND(Grafiekgegevens!$E$13&lt;Resultaat!S15,Grafiekgegevens!$E$13&gt;Resultaat!S14)=FALSE,0,Grafiekgegevens!$E$13)</f>
        <v>0</v>
      </c>
      <c r="U15" s="26"/>
      <c r="V15" s="26"/>
      <c r="W15" s="26"/>
      <c r="X15" s="26"/>
      <c r="Y15" s="26"/>
      <c r="Z15" s="26"/>
      <c r="AA15" s="26"/>
      <c r="AB15" s="26"/>
      <c r="AC15" s="26"/>
      <c r="AD15" s="26"/>
      <c r="AE15" s="26"/>
      <c r="AF15" s="26"/>
      <c r="AG15" s="26"/>
      <c r="AH15" s="26"/>
      <c r="AI15" s="26"/>
      <c r="AJ15" s="26"/>
      <c r="AK15" s="26"/>
      <c r="AL15" s="26"/>
      <c r="AM15" s="26"/>
      <c r="AN15" s="26"/>
      <c r="AO15" s="26"/>
      <c r="AP15" s="26"/>
      <c r="AQ15" s="26"/>
    </row>
    <row r="16" spans="1:43" ht="15.75" x14ac:dyDescent="0.5">
      <c r="A16" s="26"/>
      <c r="O16" s="55"/>
      <c r="P16" s="43">
        <f>IF(AND(Grafiekgegevens!$D$13&lt;Resultaat!S16,Grafiekgegevens!$D$13&gt;Resultaat!S15)=FALSE,0,Grafiekgegevens!$D$13)</f>
        <v>0</v>
      </c>
      <c r="R16" s="40">
        <v>12</v>
      </c>
      <c r="S16" s="41">
        <f t="shared" si="0"/>
        <v>6</v>
      </c>
      <c r="T16" s="44">
        <f>IF(AND(Grafiekgegevens!$E$13&lt;Resultaat!S16,Grafiekgegevens!$E$13&gt;Resultaat!S15)=FALSE,0,Grafiekgegevens!$E$13)</f>
        <v>0</v>
      </c>
      <c r="U16" s="26"/>
      <c r="V16" s="26"/>
      <c r="W16" s="26"/>
      <c r="X16" s="26"/>
      <c r="Y16" s="26"/>
      <c r="Z16" s="26"/>
      <c r="AA16" s="26"/>
      <c r="AB16" s="26"/>
      <c r="AC16" s="26"/>
      <c r="AD16" s="26"/>
      <c r="AE16" s="26"/>
      <c r="AF16" s="26"/>
      <c r="AG16" s="26"/>
      <c r="AH16" s="26"/>
      <c r="AI16" s="26"/>
      <c r="AJ16" s="26"/>
      <c r="AK16" s="26"/>
      <c r="AL16" s="26"/>
      <c r="AM16" s="26"/>
      <c r="AN16" s="26"/>
      <c r="AO16" s="26"/>
      <c r="AP16" s="26"/>
      <c r="AQ16" s="26"/>
    </row>
    <row r="17" spans="1:43" ht="15.75" x14ac:dyDescent="0.5">
      <c r="A17" s="26"/>
      <c r="O17" s="55"/>
      <c r="P17" s="43">
        <f>IF(AND(Grafiekgegevens!$D$13&lt;Resultaat!S17,Grafiekgegevens!$D$13&gt;Resultaat!S16)=FALSE,0,Grafiekgegevens!$D$13)</f>
        <v>0</v>
      </c>
      <c r="R17" s="40">
        <v>13</v>
      </c>
      <c r="S17" s="41">
        <f t="shared" si="0"/>
        <v>6.5</v>
      </c>
      <c r="T17" s="44">
        <f>IF(AND(Grafiekgegevens!$E$13&lt;Resultaat!S17,Grafiekgegevens!$E$13&gt;Resultaat!S16)=FALSE,0,Grafiekgegevens!$E$13)</f>
        <v>0</v>
      </c>
      <c r="U17" s="26"/>
      <c r="V17" s="26"/>
      <c r="W17" s="26"/>
      <c r="X17" s="26"/>
      <c r="Y17" s="26"/>
      <c r="Z17" s="26"/>
      <c r="AA17" s="26"/>
      <c r="AB17" s="26"/>
      <c r="AC17" s="26"/>
      <c r="AD17" s="26"/>
      <c r="AE17" s="26"/>
      <c r="AF17" s="26"/>
      <c r="AG17" s="26"/>
      <c r="AH17" s="26"/>
      <c r="AI17" s="26"/>
      <c r="AJ17" s="26"/>
      <c r="AK17" s="26"/>
      <c r="AL17" s="26"/>
      <c r="AM17" s="26"/>
      <c r="AN17" s="26"/>
      <c r="AO17" s="26"/>
      <c r="AP17" s="26"/>
      <c r="AQ17" s="26"/>
    </row>
    <row r="18" spans="1:43" ht="15.75" x14ac:dyDescent="0.5">
      <c r="A18" s="26"/>
      <c r="O18" s="55"/>
      <c r="P18" s="43">
        <f>IF(AND(Grafiekgegevens!$D$13&lt;Resultaat!S18,Grafiekgegevens!$D$13&gt;Resultaat!S17)=FALSE,0,Grafiekgegevens!$D$13)</f>
        <v>0</v>
      </c>
      <c r="R18" s="40">
        <v>14</v>
      </c>
      <c r="S18" s="41">
        <f t="shared" si="0"/>
        <v>7</v>
      </c>
      <c r="T18" s="44">
        <f>IF(AND(Grafiekgegevens!$E$13&lt;Resultaat!S18,Grafiekgegevens!$E$13&gt;Resultaat!S17)=FALSE,0,Grafiekgegevens!$E$13)</f>
        <v>0</v>
      </c>
      <c r="U18" s="26"/>
      <c r="V18" s="26"/>
      <c r="W18" s="26"/>
      <c r="X18" s="26"/>
      <c r="Y18" s="26"/>
      <c r="Z18" s="26"/>
      <c r="AA18" s="26"/>
      <c r="AB18" s="26"/>
      <c r="AC18" s="26"/>
      <c r="AD18" s="26"/>
      <c r="AE18" s="26"/>
      <c r="AF18" s="26"/>
      <c r="AG18" s="26"/>
      <c r="AH18" s="26"/>
      <c r="AI18" s="26"/>
      <c r="AJ18" s="26"/>
      <c r="AK18" s="26"/>
      <c r="AL18" s="26"/>
      <c r="AM18" s="26"/>
      <c r="AN18" s="26"/>
      <c r="AO18" s="26"/>
      <c r="AP18" s="26"/>
      <c r="AQ18" s="26"/>
    </row>
    <row r="19" spans="1:43" ht="15.75" x14ac:dyDescent="0.5">
      <c r="A19" s="26"/>
      <c r="O19" s="55"/>
      <c r="P19" s="43">
        <f>IF(AND(Grafiekgegevens!$D$13&lt;Resultaat!S19,Grafiekgegevens!$D$13&gt;Resultaat!S18)=FALSE,0,Grafiekgegevens!$D$13)</f>
        <v>0</v>
      </c>
      <c r="R19" s="40">
        <v>15</v>
      </c>
      <c r="S19" s="41">
        <f t="shared" si="0"/>
        <v>7.5</v>
      </c>
      <c r="T19" s="44">
        <f>IF(AND(Grafiekgegevens!$E$13&lt;Resultaat!S19,Grafiekgegevens!$E$13&gt;Resultaat!S18)=FALSE,0,Grafiekgegevens!$E$13)</f>
        <v>0</v>
      </c>
      <c r="U19" s="26"/>
      <c r="V19" s="26"/>
      <c r="W19" s="26"/>
      <c r="X19" s="26"/>
      <c r="Y19" s="26"/>
      <c r="Z19" s="26"/>
      <c r="AA19" s="26"/>
      <c r="AB19" s="26"/>
      <c r="AC19" s="26"/>
      <c r="AD19" s="26"/>
      <c r="AE19" s="26"/>
      <c r="AF19" s="26"/>
      <c r="AG19" s="26"/>
      <c r="AH19" s="26"/>
      <c r="AI19" s="26"/>
      <c r="AJ19" s="26"/>
      <c r="AK19" s="26"/>
      <c r="AL19" s="26"/>
      <c r="AM19" s="26"/>
      <c r="AN19" s="26"/>
      <c r="AO19" s="26"/>
      <c r="AP19" s="26"/>
      <c r="AQ19" s="26"/>
    </row>
    <row r="20" spans="1:43" ht="15.75" x14ac:dyDescent="0.5">
      <c r="A20" s="26"/>
      <c r="O20" s="55"/>
      <c r="P20" s="43">
        <f>IF(AND(Grafiekgegevens!$D$13&lt;Resultaat!S20,Grafiekgegevens!$D$13&gt;Resultaat!S19)=FALSE,0,Grafiekgegevens!$D$13)</f>
        <v>0</v>
      </c>
      <c r="R20" s="40">
        <v>16</v>
      </c>
      <c r="S20" s="41">
        <f t="shared" si="0"/>
        <v>8</v>
      </c>
      <c r="T20" s="44">
        <f>IF(AND(Grafiekgegevens!$E$13&lt;Resultaat!S20,Grafiekgegevens!$E$13&gt;Resultaat!S19)=FALSE,0,Grafiekgegevens!$E$13)</f>
        <v>0</v>
      </c>
      <c r="U20" s="26"/>
      <c r="V20" s="26"/>
      <c r="W20" s="26"/>
      <c r="X20" s="26"/>
      <c r="Y20" s="26"/>
      <c r="Z20" s="26"/>
      <c r="AA20" s="26"/>
      <c r="AB20" s="26"/>
      <c r="AC20" s="26"/>
      <c r="AD20" s="26"/>
      <c r="AE20" s="26"/>
      <c r="AF20" s="26"/>
      <c r="AG20" s="26"/>
      <c r="AH20" s="26"/>
      <c r="AI20" s="26"/>
      <c r="AJ20" s="26"/>
      <c r="AK20" s="26"/>
      <c r="AL20" s="26"/>
      <c r="AM20" s="26"/>
      <c r="AN20" s="26"/>
      <c r="AO20" s="26"/>
      <c r="AP20" s="26"/>
      <c r="AQ20" s="26"/>
    </row>
    <row r="21" spans="1:43" ht="15.75" x14ac:dyDescent="0.5">
      <c r="A21" s="26"/>
      <c r="O21" s="55"/>
      <c r="P21" s="43">
        <f>IF(AND(Grafiekgegevens!$D$13&lt;Resultaat!S21,Grafiekgegevens!$D$13&gt;Resultaat!S20)=FALSE,0,Grafiekgegevens!$D$13)</f>
        <v>0</v>
      </c>
      <c r="R21" s="40">
        <v>17</v>
      </c>
      <c r="S21" s="41">
        <f t="shared" si="0"/>
        <v>8.5</v>
      </c>
      <c r="T21" s="44">
        <f>IF(AND(Grafiekgegevens!$E$13&lt;Resultaat!S21,Grafiekgegevens!$E$13&gt;Resultaat!S20)=FALSE,0,Grafiekgegevens!$E$13)</f>
        <v>0</v>
      </c>
      <c r="U21" s="26"/>
      <c r="V21" s="26"/>
      <c r="W21" s="26"/>
      <c r="X21" s="26"/>
      <c r="Y21" s="26"/>
      <c r="Z21" s="26"/>
      <c r="AA21" s="26"/>
      <c r="AB21" s="26"/>
      <c r="AC21" s="26"/>
      <c r="AD21" s="26"/>
      <c r="AE21" s="26"/>
      <c r="AF21" s="26"/>
      <c r="AG21" s="26"/>
      <c r="AH21" s="26"/>
      <c r="AI21" s="26"/>
      <c r="AJ21" s="26"/>
      <c r="AK21" s="26"/>
      <c r="AL21" s="26"/>
      <c r="AM21" s="26"/>
      <c r="AN21" s="26"/>
      <c r="AO21" s="26"/>
      <c r="AP21" s="26"/>
      <c r="AQ21" s="26"/>
    </row>
    <row r="22" spans="1:43" ht="15.75" x14ac:dyDescent="0.5">
      <c r="A22" s="26"/>
      <c r="O22" s="55"/>
      <c r="P22" s="43">
        <f>IF(AND(Grafiekgegevens!$D$13&lt;Resultaat!S22,Grafiekgegevens!$D$13&gt;Resultaat!S21)=FALSE,0,Grafiekgegevens!$D$13)</f>
        <v>0</v>
      </c>
      <c r="R22" s="40">
        <v>18</v>
      </c>
      <c r="S22" s="41">
        <f t="shared" si="0"/>
        <v>9</v>
      </c>
      <c r="T22" s="44">
        <f>IF(AND(Grafiekgegevens!$E$13&lt;Resultaat!S22,Grafiekgegevens!$E$13&gt;Resultaat!S21)=FALSE,0,Grafiekgegevens!$E$13)</f>
        <v>0</v>
      </c>
      <c r="U22" s="26"/>
      <c r="V22" s="26"/>
      <c r="W22" s="26"/>
      <c r="X22" s="26"/>
      <c r="Y22" s="26"/>
      <c r="Z22" s="26"/>
      <c r="AA22" s="26"/>
      <c r="AB22" s="26"/>
      <c r="AC22" s="26"/>
      <c r="AD22" s="26"/>
      <c r="AE22" s="26"/>
      <c r="AF22" s="26"/>
      <c r="AG22" s="26"/>
      <c r="AH22" s="26"/>
      <c r="AI22" s="26"/>
      <c r="AJ22" s="26"/>
      <c r="AK22" s="26"/>
      <c r="AL22" s="26"/>
      <c r="AM22" s="26"/>
      <c r="AN22" s="26"/>
      <c r="AO22" s="26"/>
      <c r="AP22" s="26"/>
      <c r="AQ22" s="26"/>
    </row>
    <row r="23" spans="1:43" ht="15.75" x14ac:dyDescent="0.5">
      <c r="A23" s="26"/>
      <c r="O23" s="55"/>
      <c r="P23" s="43">
        <f>IF(AND(Grafiekgegevens!$D$13&lt;Resultaat!S23,Grafiekgegevens!$D$13&gt;Resultaat!S22)=FALSE,0,Grafiekgegevens!$D$13)</f>
        <v>0</v>
      </c>
      <c r="R23" s="40">
        <v>19</v>
      </c>
      <c r="S23" s="41">
        <f t="shared" si="0"/>
        <v>9.5</v>
      </c>
      <c r="T23" s="44">
        <f>IF(AND(Grafiekgegevens!$E$13&lt;Resultaat!S23,Grafiekgegevens!$E$13&gt;Resultaat!S22)=FALSE,0,Grafiekgegevens!$E$13)</f>
        <v>0</v>
      </c>
      <c r="U23" s="26"/>
      <c r="V23" s="26"/>
      <c r="W23" s="26"/>
      <c r="X23" s="26"/>
      <c r="Y23" s="26"/>
      <c r="Z23" s="26"/>
      <c r="AA23" s="26"/>
      <c r="AB23" s="26"/>
      <c r="AC23" s="26"/>
      <c r="AD23" s="26"/>
      <c r="AE23" s="26"/>
      <c r="AF23" s="26"/>
      <c r="AG23" s="26"/>
      <c r="AH23" s="26"/>
      <c r="AI23" s="26"/>
      <c r="AJ23" s="26"/>
      <c r="AK23" s="26"/>
      <c r="AL23" s="26"/>
      <c r="AM23" s="26"/>
      <c r="AN23" s="26"/>
      <c r="AO23" s="26"/>
      <c r="AP23" s="26"/>
      <c r="AQ23" s="26"/>
    </row>
    <row r="24" spans="1:43" ht="15.75" x14ac:dyDescent="0.5">
      <c r="A24" s="26"/>
      <c r="O24" s="55" t="s">
        <v>112</v>
      </c>
      <c r="P24" s="43">
        <f>IF(AND(Grafiekgegevens!$D$13&lt;Resultaat!S24,Grafiekgegevens!$D$13&gt;Resultaat!S23)=FALSE,0,Grafiekgegevens!$D$13)</f>
        <v>0</v>
      </c>
      <c r="R24" s="40">
        <v>20</v>
      </c>
      <c r="S24" s="41">
        <f t="shared" si="0"/>
        <v>10</v>
      </c>
      <c r="T24" s="44">
        <f>IF(AND(Grafiekgegevens!$E$13&lt;Resultaat!S24,Grafiekgegevens!$E$13&gt;Resultaat!S23)=FALSE,0,Grafiekgegevens!$E$13)</f>
        <v>0</v>
      </c>
      <c r="U24" s="59" t="s">
        <v>112</v>
      </c>
      <c r="V24" s="26"/>
      <c r="W24" s="26"/>
      <c r="X24" s="26"/>
      <c r="Y24" s="26"/>
      <c r="Z24" s="26"/>
      <c r="AA24" s="26"/>
      <c r="AB24" s="26"/>
      <c r="AC24" s="26"/>
      <c r="AD24" s="26"/>
      <c r="AE24" s="26"/>
      <c r="AF24" s="26"/>
      <c r="AG24" s="26"/>
      <c r="AH24" s="26"/>
      <c r="AI24" s="26"/>
      <c r="AJ24" s="26"/>
      <c r="AK24" s="26"/>
      <c r="AL24" s="26"/>
      <c r="AM24" s="26"/>
      <c r="AN24" s="26"/>
      <c r="AO24" s="26"/>
      <c r="AP24" s="26"/>
      <c r="AQ24" s="26"/>
    </row>
    <row r="25" spans="1:43" x14ac:dyDescent="0.4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row>
    <row r="26" spans="1:43" x14ac:dyDescent="0.45">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row>
    <row r="27" spans="1:43" x14ac:dyDescent="0.45">
      <c r="A27" s="26"/>
      <c r="B27" s="26"/>
      <c r="C27" s="26"/>
      <c r="D27" s="26"/>
      <c r="E27" s="26"/>
      <c r="F27" s="26"/>
      <c r="G27" s="26"/>
      <c r="H27" s="26"/>
      <c r="I27" s="26"/>
      <c r="J27" s="26"/>
      <c r="K27" s="26"/>
      <c r="L27" s="26"/>
      <c r="M27" s="26"/>
      <c r="N27" s="26"/>
      <c r="O27" s="26"/>
      <c r="P27" s="26"/>
      <c r="Q27" s="26"/>
      <c r="R27" s="26"/>
      <c r="S27" s="26"/>
      <c r="T27" s="26"/>
      <c r="U27" s="60"/>
      <c r="V27" s="26"/>
      <c r="W27" s="26"/>
      <c r="X27" s="26"/>
      <c r="Y27" s="26"/>
      <c r="Z27" s="26"/>
      <c r="AA27" s="26"/>
      <c r="AB27" s="26"/>
      <c r="AC27" s="26"/>
      <c r="AD27" s="26"/>
      <c r="AE27" s="26"/>
      <c r="AF27" s="26"/>
      <c r="AG27" s="26"/>
      <c r="AH27" s="26"/>
      <c r="AI27" s="26"/>
      <c r="AJ27" s="26"/>
      <c r="AK27" s="26"/>
      <c r="AL27" s="26"/>
      <c r="AM27" s="26"/>
      <c r="AN27" s="26"/>
      <c r="AO27" s="26"/>
      <c r="AP27" s="26"/>
      <c r="AQ27" s="26"/>
    </row>
    <row r="28" spans="1:43" x14ac:dyDescent="0.45">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row>
    <row r="29" spans="1:43" x14ac:dyDescent="0.4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row>
    <row r="30" spans="1:43" x14ac:dyDescent="0.4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row>
    <row r="31" spans="1:43" x14ac:dyDescent="0.4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row>
    <row r="32" spans="1:43" x14ac:dyDescent="0.45">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row>
    <row r="33" spans="1:43" x14ac:dyDescent="0.4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row>
    <row r="34" spans="1:43" x14ac:dyDescent="0.4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row>
    <row r="35" spans="1:43" x14ac:dyDescent="0.4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row>
    <row r="36" spans="1:43" x14ac:dyDescent="0.4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row>
    <row r="37" spans="1:43" x14ac:dyDescent="0.4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row>
    <row r="38" spans="1:43" x14ac:dyDescent="0.4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row>
    <row r="39" spans="1:43" x14ac:dyDescent="0.4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row>
    <row r="40" spans="1:43" x14ac:dyDescent="0.4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row>
    <row r="41" spans="1:43" x14ac:dyDescent="0.4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row>
    <row r="42" spans="1:43" x14ac:dyDescent="0.4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row>
    <row r="43" spans="1:43" x14ac:dyDescent="0.4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row>
    <row r="44" spans="1:43" x14ac:dyDescent="0.4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row>
    <row r="45" spans="1:43" x14ac:dyDescent="0.4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row>
    <row r="46" spans="1:43" x14ac:dyDescent="0.45">
      <c r="A46" s="26"/>
      <c r="B46" s="26"/>
      <c r="C46" s="26"/>
      <c r="D46" s="26"/>
      <c r="E46" s="26"/>
      <c r="F46" s="26"/>
      <c r="G46" s="26"/>
      <c r="H46" s="26"/>
      <c r="I46" s="26"/>
      <c r="J46" s="26"/>
      <c r="K46" s="26"/>
      <c r="L46" s="26"/>
      <c r="M46" s="26"/>
      <c r="N46" s="26"/>
      <c r="O46" s="26"/>
      <c r="P46" s="26"/>
      <c r="Q46" s="26"/>
      <c r="R46" s="26"/>
      <c r="S46" s="26"/>
      <c r="T46" s="26"/>
      <c r="U46" s="26"/>
      <c r="V46" s="69" t="s">
        <v>192</v>
      </c>
      <c r="W46" s="26"/>
      <c r="X46" s="26"/>
      <c r="Y46" s="26"/>
      <c r="Z46" s="26"/>
      <c r="AA46" s="26"/>
      <c r="AB46" s="26"/>
      <c r="AC46" s="26"/>
      <c r="AD46" s="26"/>
      <c r="AE46" s="26"/>
      <c r="AF46" s="26"/>
      <c r="AG46" s="26"/>
      <c r="AH46" s="26"/>
      <c r="AI46" s="26"/>
      <c r="AJ46" s="26"/>
      <c r="AK46" s="26"/>
      <c r="AL46" s="26"/>
      <c r="AM46" s="26"/>
      <c r="AN46" s="26"/>
      <c r="AO46" s="26"/>
      <c r="AP46" s="26"/>
      <c r="AQ46" s="26"/>
    </row>
    <row r="47" spans="1:43" x14ac:dyDescent="0.4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row>
    <row r="48" spans="1:43" x14ac:dyDescent="0.45">
      <c r="A48" s="26"/>
      <c r="B48" s="26"/>
      <c r="C48" s="26"/>
      <c r="D48" s="26"/>
      <c r="E48" s="26"/>
      <c r="F48" s="26"/>
      <c r="G48" s="26"/>
      <c r="H48" s="26"/>
      <c r="I48" s="26"/>
      <c r="J48" s="26"/>
      <c r="K48" s="26"/>
      <c r="L48" s="26"/>
      <c r="M48" s="26"/>
      <c r="N48" s="26"/>
      <c r="O48" s="26"/>
      <c r="P48" s="26"/>
      <c r="Q48" s="26"/>
      <c r="R48" s="26"/>
      <c r="S48" s="26"/>
      <c r="T48" s="26"/>
      <c r="V48" s="26"/>
      <c r="W48" s="26"/>
      <c r="X48" s="26"/>
      <c r="Y48" s="26"/>
      <c r="Z48" s="26"/>
      <c r="AA48" s="26"/>
      <c r="AB48" s="26"/>
      <c r="AC48" s="26"/>
      <c r="AD48" s="26"/>
      <c r="AE48" s="26"/>
      <c r="AF48" s="26"/>
      <c r="AG48" s="26"/>
      <c r="AH48" s="26"/>
      <c r="AI48" s="26"/>
      <c r="AJ48" s="26"/>
      <c r="AK48" s="26"/>
      <c r="AL48" s="26"/>
      <c r="AM48" s="26"/>
      <c r="AN48" s="26"/>
      <c r="AO48" s="26"/>
      <c r="AP48" s="26"/>
      <c r="AQ48" s="26"/>
    </row>
    <row r="49" spans="1:43" x14ac:dyDescent="0.4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row>
    <row r="50" spans="1:43" x14ac:dyDescent="0.4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row>
    <row r="51" spans="1:43" x14ac:dyDescent="0.4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row>
    <row r="52" spans="1:43" x14ac:dyDescent="0.4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row>
    <row r="53" spans="1:43" x14ac:dyDescent="0.4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row>
    <row r="54" spans="1:43" x14ac:dyDescent="0.4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row>
    <row r="55" spans="1:43" x14ac:dyDescent="0.4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row>
    <row r="56" spans="1:43" x14ac:dyDescent="0.4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row>
    <row r="57" spans="1:43" x14ac:dyDescent="0.4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row>
    <row r="58" spans="1:43" x14ac:dyDescent="0.4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row>
    <row r="59" spans="1:43" x14ac:dyDescent="0.4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row>
    <row r="60" spans="1:43" x14ac:dyDescent="0.4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row>
    <row r="61" spans="1:43" x14ac:dyDescent="0.4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row>
    <row r="62" spans="1:43" x14ac:dyDescent="0.4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row>
    <row r="63" spans="1:43" x14ac:dyDescent="0.4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row>
    <row r="64" spans="1:43" x14ac:dyDescent="0.4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row>
    <row r="65" spans="1:43" x14ac:dyDescent="0.4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row>
    <row r="66" spans="1:43" x14ac:dyDescent="0.4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row>
    <row r="67" spans="1:43" x14ac:dyDescent="0.4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row>
    <row r="68" spans="1:43" x14ac:dyDescent="0.4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row>
    <row r="69" spans="1:43" x14ac:dyDescent="0.4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row>
    <row r="70" spans="1:43" x14ac:dyDescent="0.4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row>
    <row r="71" spans="1:43" x14ac:dyDescent="0.4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row>
    <row r="72" spans="1:43" x14ac:dyDescent="0.4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row>
    <row r="73" spans="1:43" x14ac:dyDescent="0.4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row>
    <row r="74" spans="1:43" x14ac:dyDescent="0.4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row>
    <row r="75" spans="1:43" x14ac:dyDescent="0.4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row>
    <row r="76" spans="1:43" x14ac:dyDescent="0.4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row>
    <row r="77" spans="1:43" x14ac:dyDescent="0.4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row>
    <row r="78" spans="1:43" x14ac:dyDescent="0.4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row>
    <row r="79" spans="1:43" x14ac:dyDescent="0.4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row>
    <row r="80" spans="1:43" x14ac:dyDescent="0.4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row>
    <row r="81" spans="1:43" x14ac:dyDescent="0.4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row>
    <row r="82" spans="1:43" x14ac:dyDescent="0.4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row>
    <row r="83" spans="1:43" x14ac:dyDescent="0.4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row>
    <row r="84" spans="1:43" x14ac:dyDescent="0.4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row>
    <row r="85" spans="1:43" x14ac:dyDescent="0.4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row>
    <row r="86" spans="1:43" x14ac:dyDescent="0.4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row>
    <row r="87" spans="1:43" x14ac:dyDescent="0.4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row>
    <row r="88" spans="1:43" x14ac:dyDescent="0.4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row>
    <row r="89" spans="1:43" x14ac:dyDescent="0.4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row>
    <row r="90" spans="1:43" x14ac:dyDescent="0.4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row>
    <row r="91" spans="1:43" x14ac:dyDescent="0.4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row>
    <row r="92" spans="1:43" x14ac:dyDescent="0.4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row>
    <row r="93" spans="1:43" x14ac:dyDescent="0.4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row>
    <row r="94" spans="1:43" x14ac:dyDescent="0.4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row>
    <row r="95" spans="1:43" x14ac:dyDescent="0.4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row>
    <row r="96" spans="1:43" x14ac:dyDescent="0.4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row>
    <row r="97" spans="1:43" x14ac:dyDescent="0.4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row>
    <row r="98" spans="1:43" x14ac:dyDescent="0.4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row>
    <row r="99" spans="1:43" x14ac:dyDescent="0.4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row>
    <row r="100" spans="1:43" x14ac:dyDescent="0.4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row>
    <row r="101" spans="1:43" x14ac:dyDescent="0.4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row>
    <row r="102" spans="1:43" x14ac:dyDescent="0.4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row>
    <row r="103" spans="1:43" x14ac:dyDescent="0.4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row>
    <row r="104" spans="1:43" x14ac:dyDescent="0.4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row>
    <row r="105" spans="1:43" x14ac:dyDescent="0.4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row>
    <row r="106" spans="1:43" x14ac:dyDescent="0.4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row>
    <row r="107" spans="1:43" x14ac:dyDescent="0.4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row>
    <row r="108" spans="1:43" x14ac:dyDescent="0.4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row>
    <row r="109" spans="1:43" x14ac:dyDescent="0.4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row>
    <row r="110" spans="1:43" x14ac:dyDescent="0.4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row>
    <row r="111" spans="1:43" x14ac:dyDescent="0.4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row>
    <row r="112" spans="1:43" x14ac:dyDescent="0.4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row>
    <row r="113" spans="1:43" x14ac:dyDescent="0.4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row>
    <row r="114" spans="1:43" x14ac:dyDescent="0.4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row>
    <row r="115" spans="1:43" x14ac:dyDescent="0.4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row>
    <row r="116" spans="1:43" x14ac:dyDescent="0.4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row>
    <row r="117" spans="1:43" x14ac:dyDescent="0.4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row>
    <row r="118" spans="1:43" x14ac:dyDescent="0.4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row>
    <row r="119" spans="1:43" x14ac:dyDescent="0.4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row>
    <row r="120" spans="1:43" x14ac:dyDescent="0.4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row>
    <row r="121" spans="1:43" x14ac:dyDescent="0.4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row>
    <row r="122" spans="1:43" x14ac:dyDescent="0.4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row>
    <row r="123" spans="1:43" x14ac:dyDescent="0.4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row>
    <row r="124" spans="1:43" x14ac:dyDescent="0.4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row>
    <row r="125" spans="1:43" x14ac:dyDescent="0.4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row>
    <row r="126" spans="1:43" x14ac:dyDescent="0.4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row>
    <row r="127" spans="1:43" x14ac:dyDescent="0.4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row>
    <row r="128" spans="1:43" x14ac:dyDescent="0.4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row>
    <row r="129" spans="1:43" x14ac:dyDescent="0.4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row>
    <row r="130" spans="1:43" x14ac:dyDescent="0.4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row>
    <row r="131" spans="1:43" x14ac:dyDescent="0.4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row>
    <row r="132" spans="1:43" x14ac:dyDescent="0.4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row>
    <row r="133" spans="1:43" x14ac:dyDescent="0.4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row>
    <row r="134" spans="1:43" x14ac:dyDescent="0.4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row>
    <row r="135" spans="1:43" x14ac:dyDescent="0.4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row>
    <row r="136" spans="1:43" x14ac:dyDescent="0.4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row>
    <row r="137" spans="1:43" x14ac:dyDescent="0.4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row>
    <row r="138" spans="1:43" x14ac:dyDescent="0.4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row>
    <row r="139" spans="1:43" x14ac:dyDescent="0.4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row>
    <row r="140" spans="1:43" x14ac:dyDescent="0.4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row>
    <row r="141" spans="1:43" x14ac:dyDescent="0.4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row>
    <row r="142" spans="1:43" x14ac:dyDescent="0.4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row>
    <row r="143" spans="1:43" x14ac:dyDescent="0.4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row>
    <row r="144" spans="1:43" x14ac:dyDescent="0.4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row>
    <row r="145" spans="1:43" x14ac:dyDescent="0.4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row>
    <row r="146" spans="1:43" x14ac:dyDescent="0.4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row>
    <row r="147" spans="1:43" x14ac:dyDescent="0.4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row>
    <row r="148" spans="1:43" x14ac:dyDescent="0.4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row>
    <row r="149" spans="1:43" x14ac:dyDescent="0.4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row>
    <row r="150" spans="1:43" x14ac:dyDescent="0.4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row>
    <row r="151" spans="1:43" x14ac:dyDescent="0.4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row>
    <row r="152" spans="1:43" x14ac:dyDescent="0.4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row>
    <row r="153" spans="1:43" x14ac:dyDescent="0.4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row>
    <row r="154" spans="1:43" x14ac:dyDescent="0.4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row>
  </sheetData>
  <sheetProtection algorithmName="SHA-512" hashValue="FWMmBTHBo+A4O65F//MQDUOvUBiUvrJ4gzqbgYwboiTPZk8fSPWwjgbK4jGeePucojAki56v0RcliDNaKYV+kA==" saltValue="FsvduNAY4z+l93I5Mp5nKQ==" spinCount="100000" sheet="1" objects="1" scenarios="1"/>
  <mergeCells count="2">
    <mergeCell ref="O13:O14"/>
    <mergeCell ref="U13:U14"/>
  </mergeCells>
  <conditionalFormatting sqref="S15:S24">
    <cfRule type="colorScale" priority="19">
      <colorScale>
        <cfvo type="min"/>
        <cfvo type="num" val="5"/>
        <cfvo type="num" val="10"/>
        <color rgb="FFFF0000"/>
        <color rgb="FFFFFF00"/>
        <color rgb="FF008000"/>
      </colorScale>
    </cfRule>
  </conditionalFormatting>
  <conditionalFormatting sqref="P5">
    <cfRule type="colorScale" priority="9">
      <colorScale>
        <cfvo type="num" val="0.5"/>
        <cfvo type="num" val="5"/>
        <cfvo type="num" val="10"/>
        <color rgb="FFFF0000"/>
        <color rgb="FFFFFF00"/>
        <color rgb="FF008000"/>
      </colorScale>
    </cfRule>
  </conditionalFormatting>
  <conditionalFormatting sqref="P5">
    <cfRule type="cellIs" dxfId="2" priority="8" operator="equal">
      <formula>0</formula>
    </cfRule>
  </conditionalFormatting>
  <conditionalFormatting sqref="P6:P24">
    <cfRule type="colorScale" priority="6">
      <colorScale>
        <cfvo type="num" val="0.5"/>
        <cfvo type="num" val="5"/>
        <cfvo type="num" val="10"/>
        <color rgb="FFFF0000"/>
        <color rgb="FFFFFF00"/>
        <color rgb="FF008000"/>
      </colorScale>
    </cfRule>
  </conditionalFormatting>
  <conditionalFormatting sqref="P6:P24">
    <cfRule type="cellIs" dxfId="1" priority="5" operator="equal">
      <formula>0</formula>
    </cfRule>
  </conditionalFormatting>
  <conditionalFormatting sqref="S5:S14">
    <cfRule type="colorScale" priority="4">
      <colorScale>
        <cfvo type="min"/>
        <cfvo type="num" val="5"/>
        <cfvo type="num" val="10"/>
        <color rgb="FFFF0000"/>
        <color rgb="FFFFFF00"/>
        <color rgb="FF008000"/>
      </colorScale>
    </cfRule>
  </conditionalFormatting>
  <conditionalFormatting sqref="T5:T24">
    <cfRule type="colorScale" priority="2">
      <colorScale>
        <cfvo type="num" val="0.5"/>
        <cfvo type="num" val="5"/>
        <cfvo type="num" val="10"/>
        <color rgb="FFFF0000"/>
        <color rgb="FFFFFF00"/>
        <color rgb="FF008000"/>
      </colorScale>
    </cfRule>
  </conditionalFormatting>
  <conditionalFormatting sqref="T5:T24">
    <cfRule type="cellIs" dxfId="0"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2:P60"/>
  <sheetViews>
    <sheetView topLeftCell="A40" workbookViewId="0">
      <selection activeCell="P61" sqref="P61"/>
    </sheetView>
  </sheetViews>
  <sheetFormatPr defaultRowHeight="14.25" x14ac:dyDescent="0.45"/>
  <cols>
    <col min="1" max="1" width="12.265625" customWidth="1"/>
    <col min="2" max="15" width="6.3984375" style="22" customWidth="1"/>
  </cols>
  <sheetData>
    <row r="2" spans="1:15" x14ac:dyDescent="0.45">
      <c r="A2" t="s">
        <v>34</v>
      </c>
      <c r="C2" s="22" t="e">
        <f>#REF!</f>
        <v>#REF!</v>
      </c>
    </row>
    <row r="3" spans="1:15" x14ac:dyDescent="0.45">
      <c r="A3" t="s">
        <v>35</v>
      </c>
      <c r="C3" s="94" t="e">
        <f>#REF!</f>
        <v>#REF!</v>
      </c>
      <c r="D3" s="94"/>
    </row>
    <row r="5" spans="1:15" x14ac:dyDescent="0.45">
      <c r="A5" t="s">
        <v>36</v>
      </c>
    </row>
    <row r="6" spans="1:15" ht="87.75" customHeight="1" x14ac:dyDescent="0.45">
      <c r="A6" t="s">
        <v>37</v>
      </c>
      <c r="B6" s="36" t="str">
        <f>Vragenlijst!L2</f>
        <v>organisatie</v>
      </c>
      <c r="C6" s="36" t="str">
        <f>Vragenlijst!M2</f>
        <v>mensen</v>
      </c>
      <c r="D6" s="36" t="str">
        <f>Vragenlijst!N2</f>
        <v>proces</v>
      </c>
      <c r="E6" s="36" t="str">
        <f>Vragenlijst!O2</f>
        <v>techniek</v>
      </c>
      <c r="F6" s="23" t="str">
        <f>Vragenlijst!P2</f>
        <v>Beleid</v>
      </c>
      <c r="G6" s="35" t="str">
        <f>Vragenlijst!Q2</f>
        <v>Eigenaarschap en TVB</v>
      </c>
      <c r="H6" s="35" t="str">
        <f>Vragenlijst!R2</f>
        <v>Leiderschap en communicatie</v>
      </c>
      <c r="I6" s="35" t="str">
        <f>Vragenlijst!S2</f>
        <v>Training / ontwikkeling</v>
      </c>
      <c r="J6" s="23" t="str">
        <f>Vragenlijst!T2</f>
        <v>Planning</v>
      </c>
      <c r="K6" s="23" t="str">
        <f>Vragenlijst!U2</f>
        <v>Beheer en onderhoud</v>
      </c>
      <c r="L6" s="23" t="str">
        <f>Vragenlijst!V2</f>
        <v>Risico management</v>
      </c>
      <c r="M6" s="23" t="str">
        <f>Vragenlijst!W2</f>
        <v>Asset ontwerp</v>
      </c>
      <c r="N6" s="23" t="str">
        <f>Vragenlijst!X2</f>
        <v>Continu verbeteren</v>
      </c>
      <c r="O6" s="23" t="str">
        <f>Vragenlijst!Y2</f>
        <v>Informatie</v>
      </c>
    </row>
    <row r="7" spans="1:15" x14ac:dyDescent="0.45">
      <c r="A7">
        <v>1</v>
      </c>
      <c r="B7" s="37">
        <f>Vragenlijst!L3</f>
        <v>0</v>
      </c>
      <c r="C7" s="37" t="str">
        <f>Vragenlijst!M3</f>
        <v/>
      </c>
      <c r="D7" s="37" t="str">
        <f>Vragenlijst!N3</f>
        <v/>
      </c>
      <c r="E7" s="37" t="str">
        <f>Vragenlijst!O3</f>
        <v/>
      </c>
      <c r="F7" s="22">
        <f>Vragenlijst!P3</f>
        <v>0</v>
      </c>
      <c r="G7" s="22" t="str">
        <f>Vragenlijst!Q3</f>
        <v/>
      </c>
      <c r="H7" s="22" t="str">
        <f>Vragenlijst!R3</f>
        <v/>
      </c>
      <c r="I7" s="22" t="str">
        <f>Vragenlijst!S3</f>
        <v/>
      </c>
      <c r="J7" s="22" t="str">
        <f>Vragenlijst!T3</f>
        <v/>
      </c>
      <c r="K7" s="22" t="str">
        <f>Vragenlijst!U3</f>
        <v/>
      </c>
      <c r="L7" s="22" t="str">
        <f>Vragenlijst!V3</f>
        <v/>
      </c>
      <c r="M7" s="22" t="str">
        <f>Vragenlijst!W3</f>
        <v/>
      </c>
      <c r="N7" s="22" t="str">
        <f>Vragenlijst!X3</f>
        <v/>
      </c>
      <c r="O7" s="22" t="str">
        <f>Vragenlijst!Y3</f>
        <v/>
      </c>
    </row>
    <row r="8" spans="1:15" x14ac:dyDescent="0.45">
      <c r="A8">
        <v>2</v>
      </c>
      <c r="B8" s="37">
        <f>Vragenlijst!L4</f>
        <v>0</v>
      </c>
      <c r="C8" s="37" t="str">
        <f>Vragenlijst!M4</f>
        <v/>
      </c>
      <c r="D8" s="37" t="str">
        <f>Vragenlijst!N4</f>
        <v/>
      </c>
      <c r="E8" s="37" t="str">
        <f>Vragenlijst!O4</f>
        <v/>
      </c>
      <c r="F8" s="22">
        <f>Vragenlijst!P4</f>
        <v>0</v>
      </c>
      <c r="G8" s="22" t="str">
        <f>Vragenlijst!Q4</f>
        <v/>
      </c>
      <c r="H8" s="22" t="str">
        <f>Vragenlijst!R4</f>
        <v/>
      </c>
      <c r="I8" s="22" t="str">
        <f>Vragenlijst!S4</f>
        <v/>
      </c>
      <c r="J8" s="22" t="str">
        <f>Vragenlijst!T4</f>
        <v/>
      </c>
      <c r="K8" s="22" t="str">
        <f>Vragenlijst!U4</f>
        <v/>
      </c>
      <c r="L8" s="22" t="str">
        <f>Vragenlijst!V4</f>
        <v/>
      </c>
      <c r="M8" s="22" t="str">
        <f>Vragenlijst!W4</f>
        <v/>
      </c>
      <c r="N8" s="22" t="str">
        <f>Vragenlijst!X4</f>
        <v/>
      </c>
      <c r="O8" s="22" t="str">
        <f>Vragenlijst!Y4</f>
        <v/>
      </c>
    </row>
    <row r="9" spans="1:15" x14ac:dyDescent="0.45">
      <c r="A9">
        <v>3</v>
      </c>
      <c r="B9" s="37">
        <f>Vragenlijst!L5</f>
        <v>0</v>
      </c>
      <c r="C9" s="37" t="str">
        <f>Vragenlijst!M5</f>
        <v/>
      </c>
      <c r="D9" s="37" t="str">
        <f>Vragenlijst!N5</f>
        <v/>
      </c>
      <c r="E9" s="37" t="str">
        <f>Vragenlijst!O5</f>
        <v/>
      </c>
      <c r="F9" s="22">
        <f>Vragenlijst!P5</f>
        <v>0</v>
      </c>
      <c r="G9" s="22" t="str">
        <f>Vragenlijst!Q5</f>
        <v/>
      </c>
      <c r="H9" s="22" t="str">
        <f>Vragenlijst!R5</f>
        <v/>
      </c>
      <c r="I9" s="22" t="str">
        <f>Vragenlijst!S5</f>
        <v/>
      </c>
      <c r="J9" s="22" t="str">
        <f>Vragenlijst!T5</f>
        <v/>
      </c>
      <c r="K9" s="22" t="str">
        <f>Vragenlijst!U5</f>
        <v/>
      </c>
      <c r="L9" s="22" t="str">
        <f>Vragenlijst!V5</f>
        <v/>
      </c>
      <c r="M9" s="22" t="str">
        <f>Vragenlijst!W5</f>
        <v/>
      </c>
      <c r="N9" s="22" t="str">
        <f>Vragenlijst!X5</f>
        <v/>
      </c>
      <c r="O9" s="22" t="str">
        <f>Vragenlijst!Y5</f>
        <v/>
      </c>
    </row>
    <row r="10" spans="1:15" x14ac:dyDescent="0.45">
      <c r="A10">
        <v>4</v>
      </c>
      <c r="B10" s="37" t="str">
        <f>Vragenlijst!L6</f>
        <v/>
      </c>
      <c r="C10" s="37" t="str">
        <f>Vragenlijst!M6</f>
        <v/>
      </c>
      <c r="D10" s="37">
        <f>Vragenlijst!N6</f>
        <v>0</v>
      </c>
      <c r="E10" s="37" t="str">
        <f>Vragenlijst!O6</f>
        <v/>
      </c>
      <c r="F10" s="22" t="str">
        <f>Vragenlijst!P6</f>
        <v/>
      </c>
      <c r="G10" s="22" t="str">
        <f>Vragenlijst!Q6</f>
        <v/>
      </c>
      <c r="H10" s="22" t="str">
        <f>Vragenlijst!R6</f>
        <v/>
      </c>
      <c r="I10" s="22" t="str">
        <f>Vragenlijst!S6</f>
        <v/>
      </c>
      <c r="J10" s="22" t="str">
        <f>Vragenlijst!T6</f>
        <v/>
      </c>
      <c r="K10" s="22" t="str">
        <f>Vragenlijst!U6</f>
        <v/>
      </c>
      <c r="L10" s="22">
        <f>Vragenlijst!V6</f>
        <v>0</v>
      </c>
      <c r="M10" s="22" t="str">
        <f>Vragenlijst!W6</f>
        <v/>
      </c>
      <c r="N10" s="22" t="str">
        <f>Vragenlijst!X6</f>
        <v/>
      </c>
      <c r="O10" s="22" t="str">
        <f>Vragenlijst!Y6</f>
        <v/>
      </c>
    </row>
    <row r="11" spans="1:15" x14ac:dyDescent="0.45">
      <c r="A11">
        <v>5</v>
      </c>
      <c r="B11" s="37">
        <f>Vragenlijst!L7</f>
        <v>0</v>
      </c>
      <c r="C11" s="37" t="str">
        <f>Vragenlijst!M7</f>
        <v/>
      </c>
      <c r="D11" s="37" t="str">
        <f>Vragenlijst!N7</f>
        <v/>
      </c>
      <c r="E11" s="37" t="str">
        <f>Vragenlijst!O7</f>
        <v/>
      </c>
      <c r="F11" s="22" t="str">
        <f>Vragenlijst!P7</f>
        <v/>
      </c>
      <c r="G11" s="22">
        <f>Vragenlijst!Q7</f>
        <v>0</v>
      </c>
      <c r="H11" s="22" t="str">
        <f>Vragenlijst!R7</f>
        <v/>
      </c>
      <c r="I11" s="22" t="str">
        <f>Vragenlijst!S7</f>
        <v/>
      </c>
      <c r="J11" s="22" t="str">
        <f>Vragenlijst!T7</f>
        <v/>
      </c>
      <c r="K11" s="22" t="str">
        <f>Vragenlijst!U7</f>
        <v/>
      </c>
      <c r="L11" s="22" t="str">
        <f>Vragenlijst!V7</f>
        <v/>
      </c>
      <c r="M11" s="22" t="str">
        <f>Vragenlijst!W7</f>
        <v/>
      </c>
      <c r="N11" s="22" t="str">
        <f>Vragenlijst!X7</f>
        <v/>
      </c>
      <c r="O11" s="22" t="str">
        <f>Vragenlijst!Y7</f>
        <v/>
      </c>
    </row>
    <row r="12" spans="1:15" x14ac:dyDescent="0.45">
      <c r="A12">
        <v>6</v>
      </c>
      <c r="B12" s="37">
        <f>Vragenlijst!L8</f>
        <v>0</v>
      </c>
      <c r="C12" s="37" t="str">
        <f>Vragenlijst!M8</f>
        <v/>
      </c>
      <c r="D12" s="37" t="str">
        <f>Vragenlijst!N8</f>
        <v/>
      </c>
      <c r="E12" s="37" t="str">
        <f>Vragenlijst!O8</f>
        <v/>
      </c>
      <c r="F12" s="22" t="str">
        <f>Vragenlijst!P8</f>
        <v/>
      </c>
      <c r="G12" s="22">
        <f>Vragenlijst!Q8</f>
        <v>0</v>
      </c>
      <c r="H12" s="22" t="str">
        <f>Vragenlijst!R8</f>
        <v/>
      </c>
      <c r="I12" s="22" t="str">
        <f>Vragenlijst!S8</f>
        <v/>
      </c>
      <c r="J12" s="22" t="str">
        <f>Vragenlijst!T8</f>
        <v/>
      </c>
      <c r="K12" s="22" t="str">
        <f>Vragenlijst!U8</f>
        <v/>
      </c>
      <c r="L12" s="22" t="str">
        <f>Vragenlijst!V8</f>
        <v/>
      </c>
      <c r="M12" s="22" t="str">
        <f>Vragenlijst!W8</f>
        <v/>
      </c>
      <c r="N12" s="22" t="str">
        <f>Vragenlijst!X8</f>
        <v/>
      </c>
      <c r="O12" s="22" t="str">
        <f>Vragenlijst!Y8</f>
        <v/>
      </c>
    </row>
    <row r="13" spans="1:15" x14ac:dyDescent="0.45">
      <c r="A13">
        <v>7</v>
      </c>
      <c r="B13" s="37">
        <f>Vragenlijst!L9</f>
        <v>0</v>
      </c>
      <c r="C13" s="37" t="str">
        <f>Vragenlijst!M9</f>
        <v/>
      </c>
      <c r="D13" s="37" t="str">
        <f>Vragenlijst!N9</f>
        <v/>
      </c>
      <c r="E13" s="37" t="str">
        <f>Vragenlijst!O9</f>
        <v/>
      </c>
      <c r="F13" s="22" t="str">
        <f>Vragenlijst!P9</f>
        <v/>
      </c>
      <c r="G13" s="22">
        <f>Vragenlijst!Q9</f>
        <v>0</v>
      </c>
      <c r="H13" s="22" t="str">
        <f>Vragenlijst!R9</f>
        <v/>
      </c>
      <c r="I13" s="22" t="str">
        <f>Vragenlijst!S9</f>
        <v/>
      </c>
      <c r="J13" s="22" t="str">
        <f>Vragenlijst!T9</f>
        <v/>
      </c>
      <c r="K13" s="22" t="str">
        <f>Vragenlijst!U9</f>
        <v/>
      </c>
      <c r="L13" s="22" t="str">
        <f>Vragenlijst!V9</f>
        <v/>
      </c>
      <c r="M13" s="22" t="str">
        <f>Vragenlijst!W9</f>
        <v/>
      </c>
      <c r="N13" s="22" t="str">
        <f>Vragenlijst!X9</f>
        <v/>
      </c>
      <c r="O13" s="22" t="str">
        <f>Vragenlijst!Y9</f>
        <v/>
      </c>
    </row>
    <row r="14" spans="1:15" x14ac:dyDescent="0.45">
      <c r="A14">
        <v>8</v>
      </c>
      <c r="B14" s="37" t="str">
        <f>Vragenlijst!L10</f>
        <v/>
      </c>
      <c r="C14" s="37" t="str">
        <f>Vragenlijst!M10</f>
        <v/>
      </c>
      <c r="D14" s="37">
        <f>Vragenlijst!N10</f>
        <v>0</v>
      </c>
      <c r="E14" s="37" t="str">
        <f>Vragenlijst!O10</f>
        <v/>
      </c>
      <c r="F14" s="22" t="str">
        <f>Vragenlijst!P10</f>
        <v/>
      </c>
      <c r="G14" s="22" t="str">
        <f>Vragenlijst!Q10</f>
        <v/>
      </c>
      <c r="H14" s="22" t="str">
        <f>Vragenlijst!R10</f>
        <v/>
      </c>
      <c r="I14" s="22" t="str">
        <f>Vragenlijst!S10</f>
        <v/>
      </c>
      <c r="J14" s="22">
        <f>Vragenlijst!T10</f>
        <v>0</v>
      </c>
      <c r="K14" s="22" t="str">
        <f>Vragenlijst!U10</f>
        <v/>
      </c>
      <c r="L14" s="22" t="str">
        <f>Vragenlijst!V10</f>
        <v/>
      </c>
      <c r="M14" s="22" t="str">
        <f>Vragenlijst!W10</f>
        <v/>
      </c>
      <c r="N14" s="22" t="str">
        <f>Vragenlijst!X10</f>
        <v/>
      </c>
      <c r="O14" s="22" t="str">
        <f>Vragenlijst!Y10</f>
        <v/>
      </c>
    </row>
    <row r="15" spans="1:15" x14ac:dyDescent="0.45">
      <c r="A15">
        <v>9</v>
      </c>
      <c r="B15" s="37" t="str">
        <f>Vragenlijst!L11</f>
        <v/>
      </c>
      <c r="C15" s="37" t="str">
        <f>Vragenlijst!M11</f>
        <v/>
      </c>
      <c r="D15" s="37">
        <f>Vragenlijst!N11</f>
        <v>0</v>
      </c>
      <c r="E15" s="37" t="str">
        <f>Vragenlijst!O11</f>
        <v/>
      </c>
      <c r="F15" s="22" t="str">
        <f>Vragenlijst!P11</f>
        <v/>
      </c>
      <c r="G15" s="22" t="str">
        <f>Vragenlijst!Q11</f>
        <v/>
      </c>
      <c r="H15" s="22" t="str">
        <f>Vragenlijst!R11</f>
        <v/>
      </c>
      <c r="I15" s="22" t="str">
        <f>Vragenlijst!S11</f>
        <v/>
      </c>
      <c r="J15" s="22">
        <f>Vragenlijst!T11</f>
        <v>0</v>
      </c>
      <c r="K15" s="22" t="str">
        <f>Vragenlijst!U11</f>
        <v/>
      </c>
      <c r="L15" s="22" t="str">
        <f>Vragenlijst!V11</f>
        <v/>
      </c>
      <c r="M15" s="22" t="str">
        <f>Vragenlijst!W11</f>
        <v/>
      </c>
      <c r="N15" s="22" t="str">
        <f>Vragenlijst!X11</f>
        <v/>
      </c>
      <c r="O15" s="22" t="str">
        <f>Vragenlijst!Y11</f>
        <v/>
      </c>
    </row>
    <row r="16" spans="1:15" x14ac:dyDescent="0.45">
      <c r="A16">
        <v>10</v>
      </c>
      <c r="B16" s="37">
        <f>Vragenlijst!L12</f>
        <v>0</v>
      </c>
      <c r="C16" s="37" t="str">
        <f>Vragenlijst!M12</f>
        <v/>
      </c>
      <c r="D16" s="37" t="str">
        <f>Vragenlijst!N12</f>
        <v/>
      </c>
      <c r="E16" s="37" t="str">
        <f>Vragenlijst!O12</f>
        <v/>
      </c>
      <c r="F16" s="22">
        <f>Vragenlijst!P12</f>
        <v>0</v>
      </c>
      <c r="G16" s="22" t="str">
        <f>Vragenlijst!Q12</f>
        <v/>
      </c>
      <c r="H16" s="22" t="str">
        <f>Vragenlijst!R12</f>
        <v/>
      </c>
      <c r="I16" s="22" t="str">
        <f>Vragenlijst!S12</f>
        <v/>
      </c>
      <c r="J16" s="22" t="str">
        <f>Vragenlijst!T12</f>
        <v/>
      </c>
      <c r="K16" s="22" t="str">
        <f>Vragenlijst!U12</f>
        <v/>
      </c>
      <c r="L16" s="22" t="str">
        <f>Vragenlijst!V12</f>
        <v/>
      </c>
      <c r="M16" s="22" t="str">
        <f>Vragenlijst!W12</f>
        <v/>
      </c>
      <c r="N16" s="22" t="str">
        <f>Vragenlijst!X12</f>
        <v/>
      </c>
      <c r="O16" s="22" t="str">
        <f>Vragenlijst!Y12</f>
        <v/>
      </c>
    </row>
    <row r="17" spans="1:15" x14ac:dyDescent="0.45">
      <c r="A17">
        <v>11</v>
      </c>
      <c r="B17" s="37" t="str">
        <f>Vragenlijst!L13</f>
        <v/>
      </c>
      <c r="C17" s="37" t="str">
        <f>Vragenlijst!M13</f>
        <v/>
      </c>
      <c r="D17" s="37" t="str">
        <f>Vragenlijst!N13</f>
        <v/>
      </c>
      <c r="E17" s="37">
        <f>Vragenlijst!O13</f>
        <v>0</v>
      </c>
      <c r="F17" s="22" t="str">
        <f>Vragenlijst!P13</f>
        <v/>
      </c>
      <c r="G17" s="22" t="str">
        <f>Vragenlijst!Q13</f>
        <v/>
      </c>
      <c r="H17" s="22" t="str">
        <f>Vragenlijst!R13</f>
        <v/>
      </c>
      <c r="I17" s="22" t="str">
        <f>Vragenlijst!S13</f>
        <v/>
      </c>
      <c r="J17" s="22" t="str">
        <f>Vragenlijst!T13</f>
        <v/>
      </c>
      <c r="K17" s="22" t="str">
        <f>Vragenlijst!U13</f>
        <v/>
      </c>
      <c r="L17" s="22" t="str">
        <f>Vragenlijst!V13</f>
        <v/>
      </c>
      <c r="M17" s="22" t="str">
        <f>Vragenlijst!W13</f>
        <v/>
      </c>
      <c r="N17" s="22">
        <f>Vragenlijst!X13</f>
        <v>0</v>
      </c>
      <c r="O17" s="22" t="str">
        <f>Vragenlijst!Y13</f>
        <v/>
      </c>
    </row>
    <row r="18" spans="1:15" x14ac:dyDescent="0.45">
      <c r="A18">
        <v>12</v>
      </c>
      <c r="B18" s="37" t="str">
        <f>Vragenlijst!L14</f>
        <v/>
      </c>
      <c r="C18" s="37" t="str">
        <f>Vragenlijst!M14</f>
        <v/>
      </c>
      <c r="D18" s="37" t="str">
        <f>Vragenlijst!N14</f>
        <v/>
      </c>
      <c r="E18" s="37">
        <f>Vragenlijst!O14</f>
        <v>0</v>
      </c>
      <c r="F18" s="22" t="str">
        <f>Vragenlijst!P14</f>
        <v/>
      </c>
      <c r="G18" s="22" t="str">
        <f>Vragenlijst!Q14</f>
        <v/>
      </c>
      <c r="H18" s="22" t="str">
        <f>Vragenlijst!R14</f>
        <v/>
      </c>
      <c r="I18" s="22" t="str">
        <f>Vragenlijst!S14</f>
        <v/>
      </c>
      <c r="J18" s="22" t="str">
        <f>Vragenlijst!T14</f>
        <v/>
      </c>
      <c r="K18" s="22" t="str">
        <f>Vragenlijst!U14</f>
        <v/>
      </c>
      <c r="L18" s="22" t="str">
        <f>Vragenlijst!V14</f>
        <v/>
      </c>
      <c r="M18" s="22" t="str">
        <f>Vragenlijst!W14</f>
        <v/>
      </c>
      <c r="N18" s="22">
        <f>Vragenlijst!X14</f>
        <v>0</v>
      </c>
      <c r="O18" s="22" t="str">
        <f>Vragenlijst!Y14</f>
        <v/>
      </c>
    </row>
    <row r="19" spans="1:15" x14ac:dyDescent="0.45">
      <c r="A19" s="24">
        <v>13</v>
      </c>
      <c r="B19" s="37" t="str">
        <f>Vragenlijst!L15</f>
        <v/>
      </c>
      <c r="C19" s="37" t="str">
        <f>Vragenlijst!M15</f>
        <v/>
      </c>
      <c r="D19" s="37">
        <f>Vragenlijst!N15</f>
        <v>0</v>
      </c>
      <c r="E19" s="37" t="str">
        <f>Vragenlijst!O15</f>
        <v/>
      </c>
      <c r="F19" s="25" t="str">
        <f>Vragenlijst!P15</f>
        <v/>
      </c>
      <c r="G19" s="25" t="str">
        <f>Vragenlijst!Q15</f>
        <v/>
      </c>
      <c r="H19" s="25" t="str">
        <f>Vragenlijst!R15</f>
        <v/>
      </c>
      <c r="I19" s="25" t="str">
        <f>Vragenlijst!S15</f>
        <v/>
      </c>
      <c r="J19" s="25" t="str">
        <f>Vragenlijst!T15</f>
        <v/>
      </c>
      <c r="K19" s="25" t="str">
        <f>Vragenlijst!U15</f>
        <v/>
      </c>
      <c r="L19" s="25" t="str">
        <f>Vragenlijst!V15</f>
        <v/>
      </c>
      <c r="M19" s="25" t="str">
        <f>Vragenlijst!W15</f>
        <v/>
      </c>
      <c r="N19" s="25">
        <f>Vragenlijst!X15</f>
        <v>0</v>
      </c>
      <c r="O19" s="25" t="str">
        <f>Vragenlijst!Y15</f>
        <v/>
      </c>
    </row>
    <row r="20" spans="1:15" x14ac:dyDescent="0.45">
      <c r="A20">
        <v>14</v>
      </c>
      <c r="B20" s="37" t="str">
        <f>Vragenlijst!L16</f>
        <v/>
      </c>
      <c r="C20" s="37">
        <f>Vragenlijst!M16</f>
        <v>0</v>
      </c>
      <c r="D20" s="37" t="str">
        <f>Vragenlijst!N16</f>
        <v/>
      </c>
      <c r="E20" s="37" t="str">
        <f>Vragenlijst!O16</f>
        <v/>
      </c>
      <c r="F20" s="22" t="str">
        <f>Vragenlijst!P16</f>
        <v/>
      </c>
      <c r="G20" s="22" t="str">
        <f>Vragenlijst!Q16</f>
        <v/>
      </c>
      <c r="H20" s="22" t="str">
        <f>Vragenlijst!R16</f>
        <v/>
      </c>
      <c r="I20" s="22">
        <f>Vragenlijst!S16</f>
        <v>0</v>
      </c>
      <c r="J20" s="22" t="str">
        <f>Vragenlijst!T16</f>
        <v/>
      </c>
      <c r="K20" s="22" t="str">
        <f>Vragenlijst!U16</f>
        <v/>
      </c>
      <c r="L20" s="22" t="str">
        <f>Vragenlijst!V16</f>
        <v/>
      </c>
      <c r="M20" s="22" t="str">
        <f>Vragenlijst!W16</f>
        <v/>
      </c>
      <c r="N20" s="22" t="str">
        <f>Vragenlijst!X16</f>
        <v/>
      </c>
      <c r="O20" s="22" t="str">
        <f>Vragenlijst!Y16</f>
        <v/>
      </c>
    </row>
    <row r="21" spans="1:15" x14ac:dyDescent="0.45">
      <c r="A21">
        <v>15</v>
      </c>
      <c r="B21" s="37" t="str">
        <f>Vragenlijst!L17</f>
        <v/>
      </c>
      <c r="C21" s="37">
        <f>Vragenlijst!M17</f>
        <v>0</v>
      </c>
      <c r="D21" s="37" t="str">
        <f>Vragenlijst!N17</f>
        <v/>
      </c>
      <c r="E21" s="37" t="str">
        <f>Vragenlijst!O17</f>
        <v/>
      </c>
      <c r="F21" s="22" t="str">
        <f>Vragenlijst!P17</f>
        <v/>
      </c>
      <c r="G21" s="22" t="str">
        <f>Vragenlijst!Q17</f>
        <v/>
      </c>
      <c r="H21" s="22">
        <f>Vragenlijst!R17</f>
        <v>0</v>
      </c>
      <c r="I21" s="22" t="str">
        <f>Vragenlijst!S17</f>
        <v/>
      </c>
      <c r="J21" s="22" t="str">
        <f>Vragenlijst!T17</f>
        <v/>
      </c>
      <c r="K21" s="22" t="str">
        <f>Vragenlijst!U17</f>
        <v/>
      </c>
      <c r="L21" s="22" t="str">
        <f>Vragenlijst!V17</f>
        <v/>
      </c>
      <c r="M21" s="22" t="str">
        <f>Vragenlijst!W17</f>
        <v/>
      </c>
      <c r="N21" s="22" t="str">
        <f>Vragenlijst!X17</f>
        <v/>
      </c>
      <c r="O21" s="22" t="str">
        <f>Vragenlijst!Y17</f>
        <v/>
      </c>
    </row>
    <row r="22" spans="1:15" x14ac:dyDescent="0.45">
      <c r="A22">
        <v>16</v>
      </c>
      <c r="B22" s="37">
        <f>Vragenlijst!L18</f>
        <v>0</v>
      </c>
      <c r="C22" s="37" t="str">
        <f>Vragenlijst!M18</f>
        <v/>
      </c>
      <c r="D22" s="37" t="str">
        <f>Vragenlijst!N18</f>
        <v/>
      </c>
      <c r="E22" s="37" t="str">
        <f>Vragenlijst!O18</f>
        <v/>
      </c>
      <c r="F22" s="22">
        <f>Vragenlijst!P18</f>
        <v>0</v>
      </c>
      <c r="G22" s="22" t="str">
        <f>Vragenlijst!Q18</f>
        <v/>
      </c>
      <c r="H22" s="22" t="str">
        <f>Vragenlijst!R18</f>
        <v/>
      </c>
      <c r="I22" s="22" t="str">
        <f>Vragenlijst!S18</f>
        <v/>
      </c>
      <c r="J22" s="22" t="str">
        <f>Vragenlijst!T18</f>
        <v/>
      </c>
      <c r="K22" s="22" t="str">
        <f>Vragenlijst!U18</f>
        <v/>
      </c>
      <c r="L22" s="22" t="str">
        <f>Vragenlijst!V18</f>
        <v/>
      </c>
      <c r="M22" s="22" t="str">
        <f>Vragenlijst!W18</f>
        <v/>
      </c>
      <c r="N22" s="22" t="str">
        <f>Vragenlijst!X18</f>
        <v/>
      </c>
      <c r="O22" s="22" t="str">
        <f>Vragenlijst!Y18</f>
        <v/>
      </c>
    </row>
    <row r="23" spans="1:15" x14ac:dyDescent="0.45">
      <c r="A23">
        <v>17</v>
      </c>
      <c r="B23" s="37" t="str">
        <f>Vragenlijst!L19</f>
        <v/>
      </c>
      <c r="C23" s="37">
        <f>Vragenlijst!M19</f>
        <v>0</v>
      </c>
      <c r="D23" s="37" t="str">
        <f>Vragenlijst!N19</f>
        <v/>
      </c>
      <c r="E23" s="37" t="str">
        <f>Vragenlijst!O19</f>
        <v/>
      </c>
      <c r="F23" s="22" t="str">
        <f>Vragenlijst!P19</f>
        <v/>
      </c>
      <c r="G23" s="22" t="str">
        <f>Vragenlijst!Q19</f>
        <v/>
      </c>
      <c r="H23" s="22" t="str">
        <f>Vragenlijst!R19</f>
        <v/>
      </c>
      <c r="I23" s="22">
        <f>Vragenlijst!S19</f>
        <v>0</v>
      </c>
      <c r="J23" s="22" t="str">
        <f>Vragenlijst!T19</f>
        <v/>
      </c>
      <c r="K23" s="22" t="str">
        <f>Vragenlijst!U19</f>
        <v/>
      </c>
      <c r="L23" s="22" t="str">
        <f>Vragenlijst!V19</f>
        <v/>
      </c>
      <c r="M23" s="22" t="str">
        <f>Vragenlijst!W19</f>
        <v/>
      </c>
      <c r="N23" s="22" t="str">
        <f>Vragenlijst!X19</f>
        <v/>
      </c>
      <c r="O23" s="22" t="str">
        <f>Vragenlijst!Y19</f>
        <v/>
      </c>
    </row>
    <row r="24" spans="1:15" x14ac:dyDescent="0.45">
      <c r="A24" s="24">
        <v>18</v>
      </c>
      <c r="B24" s="37" t="str">
        <f>Vragenlijst!L20</f>
        <v/>
      </c>
      <c r="C24" s="37" t="str">
        <f>Vragenlijst!M20</f>
        <v/>
      </c>
      <c r="D24" s="37">
        <f>Vragenlijst!N20</f>
        <v>0</v>
      </c>
      <c r="E24" s="37" t="str">
        <f>Vragenlijst!O20</f>
        <v/>
      </c>
      <c r="F24" s="25" t="str">
        <f>Vragenlijst!P20</f>
        <v/>
      </c>
      <c r="G24" s="25" t="str">
        <f>Vragenlijst!Q20</f>
        <v/>
      </c>
      <c r="H24" s="25" t="str">
        <f>Vragenlijst!R20</f>
        <v/>
      </c>
      <c r="I24" s="25" t="str">
        <f>Vragenlijst!S20</f>
        <v/>
      </c>
      <c r="J24" s="25" t="str">
        <f>Vragenlijst!T20</f>
        <v/>
      </c>
      <c r="K24" s="25" t="str">
        <f>Vragenlijst!U20</f>
        <v/>
      </c>
      <c r="L24" s="25">
        <f>Vragenlijst!V20</f>
        <v>0</v>
      </c>
      <c r="M24" s="25" t="str">
        <f>Vragenlijst!W20</f>
        <v/>
      </c>
      <c r="N24" s="25" t="str">
        <f>Vragenlijst!X20</f>
        <v/>
      </c>
      <c r="O24" s="25" t="str">
        <f>Vragenlijst!Y20</f>
        <v/>
      </c>
    </row>
    <row r="25" spans="1:15" x14ac:dyDescent="0.45">
      <c r="A25">
        <v>19</v>
      </c>
      <c r="B25" s="37" t="str">
        <f>Vragenlijst!L21</f>
        <v/>
      </c>
      <c r="C25" s="37" t="str">
        <f>Vragenlijst!M21</f>
        <v/>
      </c>
      <c r="D25" s="37">
        <f>Vragenlijst!N21</f>
        <v>0</v>
      </c>
      <c r="E25" s="37" t="str">
        <f>Vragenlijst!O21</f>
        <v/>
      </c>
      <c r="F25" s="22" t="str">
        <f>Vragenlijst!P21</f>
        <v/>
      </c>
      <c r="G25" s="22" t="str">
        <f>Vragenlijst!Q21</f>
        <v/>
      </c>
      <c r="H25" s="22" t="str">
        <f>Vragenlijst!R21</f>
        <v/>
      </c>
      <c r="I25" s="22" t="str">
        <f>Vragenlijst!S21</f>
        <v/>
      </c>
      <c r="J25" s="22" t="str">
        <f>Vragenlijst!T21</f>
        <v/>
      </c>
      <c r="K25" s="22">
        <f>Vragenlijst!U21</f>
        <v>0</v>
      </c>
      <c r="L25" s="22" t="str">
        <f>Vragenlijst!V21</f>
        <v/>
      </c>
      <c r="M25" s="22" t="str">
        <f>Vragenlijst!W21</f>
        <v/>
      </c>
      <c r="N25" s="22" t="str">
        <f>Vragenlijst!X21</f>
        <v/>
      </c>
      <c r="O25" s="22" t="str">
        <f>Vragenlijst!Y21</f>
        <v/>
      </c>
    </row>
    <row r="26" spans="1:15" x14ac:dyDescent="0.45">
      <c r="A26">
        <v>20</v>
      </c>
      <c r="B26" s="37" t="str">
        <f>Vragenlijst!L22</f>
        <v/>
      </c>
      <c r="C26" s="37" t="str">
        <f>Vragenlijst!M22</f>
        <v/>
      </c>
      <c r="D26" s="37">
        <f>Vragenlijst!N22</f>
        <v>0</v>
      </c>
      <c r="E26" s="37" t="str">
        <f>Vragenlijst!O22</f>
        <v/>
      </c>
      <c r="F26" s="22" t="str">
        <f>Vragenlijst!P22</f>
        <v/>
      </c>
      <c r="G26" s="22" t="str">
        <f>Vragenlijst!Q22</f>
        <v/>
      </c>
      <c r="H26" s="22" t="str">
        <f>Vragenlijst!R22</f>
        <v/>
      </c>
      <c r="I26" s="22" t="str">
        <f>Vragenlijst!S22</f>
        <v/>
      </c>
      <c r="J26" s="22" t="str">
        <f>Vragenlijst!T22</f>
        <v/>
      </c>
      <c r="K26" s="22" t="str">
        <f>Vragenlijst!U22</f>
        <v/>
      </c>
      <c r="L26" s="22">
        <f>Vragenlijst!V22</f>
        <v>0</v>
      </c>
      <c r="M26" s="22" t="str">
        <f>Vragenlijst!W22</f>
        <v/>
      </c>
      <c r="N26" s="22" t="str">
        <f>Vragenlijst!X22</f>
        <v/>
      </c>
      <c r="O26" s="22" t="str">
        <f>Vragenlijst!Y22</f>
        <v/>
      </c>
    </row>
    <row r="27" spans="1:15" x14ac:dyDescent="0.45">
      <c r="A27">
        <v>21</v>
      </c>
      <c r="B27" s="37" t="str">
        <f>Vragenlijst!L23</f>
        <v/>
      </c>
      <c r="C27" s="37" t="str">
        <f>Vragenlijst!M23</f>
        <v/>
      </c>
      <c r="D27" s="37">
        <f>Vragenlijst!N23</f>
        <v>0</v>
      </c>
      <c r="E27" s="37" t="str">
        <f>Vragenlijst!O23</f>
        <v/>
      </c>
      <c r="F27" s="22" t="str">
        <f>Vragenlijst!P23</f>
        <v/>
      </c>
      <c r="G27" s="22" t="str">
        <f>Vragenlijst!Q23</f>
        <v/>
      </c>
      <c r="H27" s="22" t="str">
        <f>Vragenlijst!R23</f>
        <v/>
      </c>
      <c r="I27" s="22" t="str">
        <f>Vragenlijst!S23</f>
        <v/>
      </c>
      <c r="J27" s="22" t="str">
        <f>Vragenlijst!T23</f>
        <v/>
      </c>
      <c r="K27" s="22" t="str">
        <f>Vragenlijst!U23</f>
        <v/>
      </c>
      <c r="L27" s="22">
        <f>Vragenlijst!V23</f>
        <v>0</v>
      </c>
      <c r="M27" s="22" t="str">
        <f>Vragenlijst!W23</f>
        <v/>
      </c>
      <c r="N27" s="22" t="str">
        <f>Vragenlijst!X23</f>
        <v/>
      </c>
      <c r="O27" s="22" t="str">
        <f>Vragenlijst!Y23</f>
        <v/>
      </c>
    </row>
    <row r="28" spans="1:15" x14ac:dyDescent="0.45">
      <c r="A28">
        <v>22</v>
      </c>
      <c r="B28" s="37" t="str">
        <f>Vragenlijst!L24</f>
        <v/>
      </c>
      <c r="C28" s="37" t="str">
        <f>Vragenlijst!M24</f>
        <v/>
      </c>
      <c r="D28" s="37">
        <f>Vragenlijst!N24</f>
        <v>0</v>
      </c>
      <c r="E28" s="37" t="str">
        <f>Vragenlijst!O24</f>
        <v/>
      </c>
      <c r="F28" s="22" t="str">
        <f>Vragenlijst!P24</f>
        <v/>
      </c>
      <c r="G28" s="22" t="str">
        <f>Vragenlijst!Q24</f>
        <v/>
      </c>
      <c r="H28" s="22" t="str">
        <f>Vragenlijst!R24</f>
        <v/>
      </c>
      <c r="I28" s="22" t="str">
        <f>Vragenlijst!S24</f>
        <v/>
      </c>
      <c r="J28" s="22" t="str">
        <f>Vragenlijst!T24</f>
        <v/>
      </c>
      <c r="K28" s="22" t="str">
        <f>Vragenlijst!U24</f>
        <v/>
      </c>
      <c r="L28" s="22">
        <f>Vragenlijst!V24</f>
        <v>0</v>
      </c>
      <c r="M28" s="22" t="str">
        <f>Vragenlijst!W24</f>
        <v/>
      </c>
      <c r="N28" s="22" t="str">
        <f>Vragenlijst!X24</f>
        <v/>
      </c>
      <c r="O28" s="22" t="str">
        <f>Vragenlijst!Y24</f>
        <v/>
      </c>
    </row>
    <row r="29" spans="1:15" x14ac:dyDescent="0.45">
      <c r="A29">
        <v>23</v>
      </c>
      <c r="B29" s="37" t="str">
        <f>Vragenlijst!L25</f>
        <v/>
      </c>
      <c r="C29" s="37" t="str">
        <f>Vragenlijst!M25</f>
        <v/>
      </c>
      <c r="D29" s="37" t="str">
        <f>Vragenlijst!N25</f>
        <v/>
      </c>
      <c r="E29" s="37">
        <f>Vragenlijst!O25</f>
        <v>0</v>
      </c>
      <c r="F29" s="22" t="str">
        <f>Vragenlijst!P25</f>
        <v/>
      </c>
      <c r="G29" s="22" t="str">
        <f>Vragenlijst!Q25</f>
        <v/>
      </c>
      <c r="H29" s="22" t="str">
        <f>Vragenlijst!R25</f>
        <v/>
      </c>
      <c r="I29" s="22" t="str">
        <f>Vragenlijst!S25</f>
        <v/>
      </c>
      <c r="J29" s="22" t="str">
        <f>Vragenlijst!T25</f>
        <v/>
      </c>
      <c r="K29" s="22" t="str">
        <f>Vragenlijst!U25</f>
        <v/>
      </c>
      <c r="L29" s="22" t="str">
        <f>Vragenlijst!V25</f>
        <v/>
      </c>
      <c r="M29" s="22">
        <f>Vragenlijst!W25</f>
        <v>0</v>
      </c>
      <c r="N29" s="22" t="str">
        <f>Vragenlijst!X25</f>
        <v/>
      </c>
      <c r="O29" s="22" t="str">
        <f>Vragenlijst!Y25</f>
        <v/>
      </c>
    </row>
    <row r="30" spans="1:15" x14ac:dyDescent="0.45">
      <c r="A30">
        <v>24</v>
      </c>
      <c r="B30" s="37" t="str">
        <f>Vragenlijst!L26</f>
        <v/>
      </c>
      <c r="C30" s="37" t="str">
        <f>Vragenlijst!M26</f>
        <v/>
      </c>
      <c r="D30" s="37">
        <f>Vragenlijst!N26</f>
        <v>0</v>
      </c>
      <c r="E30" s="37" t="str">
        <f>Vragenlijst!O26</f>
        <v/>
      </c>
      <c r="F30" s="22" t="str">
        <f>Vragenlijst!P26</f>
        <v/>
      </c>
      <c r="G30" s="22" t="str">
        <f>Vragenlijst!Q26</f>
        <v/>
      </c>
      <c r="H30" s="22" t="str">
        <f>Vragenlijst!R26</f>
        <v/>
      </c>
      <c r="I30" s="22" t="str">
        <f>Vragenlijst!S26</f>
        <v/>
      </c>
      <c r="J30" s="22">
        <f>Vragenlijst!T26</f>
        <v>0</v>
      </c>
      <c r="K30" s="22" t="str">
        <f>Vragenlijst!U26</f>
        <v/>
      </c>
      <c r="L30" s="22" t="str">
        <f>Vragenlijst!V26</f>
        <v/>
      </c>
      <c r="M30" s="22" t="str">
        <f>Vragenlijst!W26</f>
        <v/>
      </c>
      <c r="N30" s="22" t="str">
        <f>Vragenlijst!X26</f>
        <v/>
      </c>
      <c r="O30" s="22" t="str">
        <f>Vragenlijst!Y26</f>
        <v/>
      </c>
    </row>
    <row r="31" spans="1:15" x14ac:dyDescent="0.45">
      <c r="A31">
        <v>25</v>
      </c>
      <c r="B31" s="37" t="str">
        <f>Vragenlijst!L27</f>
        <v/>
      </c>
      <c r="C31" s="37" t="str">
        <f>Vragenlijst!M27</f>
        <v/>
      </c>
      <c r="D31" s="37">
        <f>Vragenlijst!N27</f>
        <v>0</v>
      </c>
      <c r="E31" s="37" t="str">
        <f>Vragenlijst!O27</f>
        <v/>
      </c>
      <c r="F31" s="22" t="str">
        <f>Vragenlijst!P27</f>
        <v/>
      </c>
      <c r="G31" s="22" t="str">
        <f>Vragenlijst!Q27</f>
        <v/>
      </c>
      <c r="H31" s="22" t="str">
        <f>Vragenlijst!R27</f>
        <v/>
      </c>
      <c r="I31" s="22" t="str">
        <f>Vragenlijst!S27</f>
        <v/>
      </c>
      <c r="J31" s="22">
        <f>Vragenlijst!T27</f>
        <v>0</v>
      </c>
      <c r="K31" s="22" t="str">
        <f>Vragenlijst!U27</f>
        <v/>
      </c>
      <c r="L31" s="22" t="str">
        <f>Vragenlijst!V27</f>
        <v/>
      </c>
      <c r="M31" s="22" t="str">
        <f>Vragenlijst!W27</f>
        <v/>
      </c>
      <c r="N31" s="22" t="str">
        <f>Vragenlijst!X27</f>
        <v/>
      </c>
      <c r="O31" s="22" t="str">
        <f>Vragenlijst!Y27</f>
        <v/>
      </c>
    </row>
    <row r="32" spans="1:15" x14ac:dyDescent="0.45">
      <c r="A32">
        <v>26</v>
      </c>
      <c r="B32" s="37" t="str">
        <f>Vragenlijst!L28</f>
        <v/>
      </c>
      <c r="C32" s="37">
        <f>Vragenlijst!M28</f>
        <v>0</v>
      </c>
      <c r="D32" s="37" t="str">
        <f>Vragenlijst!N28</f>
        <v/>
      </c>
      <c r="E32" s="37" t="str">
        <f>Vragenlijst!O28</f>
        <v/>
      </c>
      <c r="F32" s="22" t="str">
        <f>Vragenlijst!P28</f>
        <v/>
      </c>
      <c r="G32" s="22" t="str">
        <f>Vragenlijst!Q28</f>
        <v/>
      </c>
      <c r="H32" s="22">
        <f>Vragenlijst!R28</f>
        <v>0</v>
      </c>
      <c r="I32" s="22" t="str">
        <f>Vragenlijst!S28</f>
        <v/>
      </c>
      <c r="J32" s="22" t="str">
        <f>Vragenlijst!T28</f>
        <v/>
      </c>
      <c r="K32" s="22" t="str">
        <f>Vragenlijst!U28</f>
        <v/>
      </c>
      <c r="L32" s="22" t="str">
        <f>Vragenlijst!V28</f>
        <v/>
      </c>
      <c r="M32" s="22" t="str">
        <f>Vragenlijst!W28</f>
        <v/>
      </c>
      <c r="N32" s="22" t="str">
        <f>Vragenlijst!X28</f>
        <v/>
      </c>
      <c r="O32" s="22" t="str">
        <f>Vragenlijst!Y28</f>
        <v/>
      </c>
    </row>
    <row r="33" spans="1:15" x14ac:dyDescent="0.45">
      <c r="A33">
        <v>27</v>
      </c>
      <c r="B33" s="37" t="str">
        <f>Vragenlijst!L29</f>
        <v/>
      </c>
      <c r="C33" s="37" t="str">
        <f>Vragenlijst!M29</f>
        <v/>
      </c>
      <c r="D33" s="37">
        <f>Vragenlijst!N29</f>
        <v>0</v>
      </c>
      <c r="E33" s="37" t="str">
        <f>Vragenlijst!O29</f>
        <v/>
      </c>
      <c r="F33" s="22" t="str">
        <f>Vragenlijst!P29</f>
        <v/>
      </c>
      <c r="G33" s="22" t="str">
        <f>Vragenlijst!Q29</f>
        <v/>
      </c>
      <c r="H33" s="22" t="str">
        <f>Vragenlijst!R29</f>
        <v/>
      </c>
      <c r="I33" s="22" t="str">
        <f>Vragenlijst!S29</f>
        <v/>
      </c>
      <c r="J33" s="22" t="str">
        <f>Vragenlijst!T29</f>
        <v/>
      </c>
      <c r="K33" s="22" t="str">
        <f>Vragenlijst!U29</f>
        <v/>
      </c>
      <c r="L33" s="22">
        <f>Vragenlijst!V29</f>
        <v>0</v>
      </c>
      <c r="M33" s="22" t="str">
        <f>Vragenlijst!W29</f>
        <v/>
      </c>
      <c r="N33" s="22" t="str">
        <f>Vragenlijst!X29</f>
        <v/>
      </c>
      <c r="O33" s="22" t="str">
        <f>Vragenlijst!Y29</f>
        <v/>
      </c>
    </row>
    <row r="34" spans="1:15" x14ac:dyDescent="0.45">
      <c r="A34">
        <v>28</v>
      </c>
      <c r="B34" s="37" t="str">
        <f>Vragenlijst!L30</f>
        <v/>
      </c>
      <c r="C34" s="37" t="str">
        <f>Vragenlijst!M30</f>
        <v/>
      </c>
      <c r="D34" s="37">
        <f>Vragenlijst!N30</f>
        <v>0</v>
      </c>
      <c r="E34" s="37" t="str">
        <f>Vragenlijst!O30</f>
        <v/>
      </c>
      <c r="F34" s="22" t="str">
        <f>Vragenlijst!P30</f>
        <v/>
      </c>
      <c r="G34" s="22" t="str">
        <f>Vragenlijst!Q30</f>
        <v/>
      </c>
      <c r="H34" s="22" t="str">
        <f>Vragenlijst!R30</f>
        <v/>
      </c>
      <c r="I34" s="22" t="str">
        <f>Vragenlijst!S30</f>
        <v/>
      </c>
      <c r="J34" s="22">
        <f>Vragenlijst!T30</f>
        <v>0</v>
      </c>
      <c r="K34" s="22" t="str">
        <f>Vragenlijst!U30</f>
        <v/>
      </c>
      <c r="L34" s="22" t="str">
        <f>Vragenlijst!V30</f>
        <v/>
      </c>
      <c r="M34" s="22" t="str">
        <f>Vragenlijst!W30</f>
        <v/>
      </c>
      <c r="N34" s="22" t="str">
        <f>Vragenlijst!X30</f>
        <v/>
      </c>
      <c r="O34" s="22" t="str">
        <f>Vragenlijst!Y30</f>
        <v/>
      </c>
    </row>
    <row r="35" spans="1:15" x14ac:dyDescent="0.45">
      <c r="A35">
        <v>29</v>
      </c>
      <c r="B35" s="37" t="str">
        <f>Vragenlijst!L31</f>
        <v/>
      </c>
      <c r="C35" s="37" t="str">
        <f>Vragenlijst!M31</f>
        <v/>
      </c>
      <c r="D35" s="37">
        <f>Vragenlijst!N31</f>
        <v>0</v>
      </c>
      <c r="E35" s="37" t="str">
        <f>Vragenlijst!O31</f>
        <v/>
      </c>
      <c r="F35" s="22" t="str">
        <f>Vragenlijst!P31</f>
        <v/>
      </c>
      <c r="G35" s="22" t="str">
        <f>Vragenlijst!Q31</f>
        <v/>
      </c>
      <c r="H35" s="22" t="str">
        <f>Vragenlijst!R31</f>
        <v/>
      </c>
      <c r="I35" s="22" t="str">
        <f>Vragenlijst!S31</f>
        <v/>
      </c>
      <c r="J35" s="22" t="str">
        <f>Vragenlijst!T31</f>
        <v/>
      </c>
      <c r="K35" s="22" t="str">
        <f>Vragenlijst!U31</f>
        <v/>
      </c>
      <c r="L35" s="22">
        <f>Vragenlijst!V31</f>
        <v>0</v>
      </c>
      <c r="M35" s="22" t="str">
        <f>Vragenlijst!W31</f>
        <v/>
      </c>
      <c r="N35" s="22" t="str">
        <f>Vragenlijst!X31</f>
        <v/>
      </c>
      <c r="O35" s="22" t="str">
        <f>Vragenlijst!Y31</f>
        <v/>
      </c>
    </row>
    <row r="36" spans="1:15" x14ac:dyDescent="0.45">
      <c r="A36">
        <v>30</v>
      </c>
      <c r="B36" s="37" t="str">
        <f>Vragenlijst!L32</f>
        <v/>
      </c>
      <c r="C36" s="37" t="str">
        <f>Vragenlijst!M32</f>
        <v/>
      </c>
      <c r="D36" s="37">
        <f>Vragenlijst!N32</f>
        <v>0</v>
      </c>
      <c r="E36" s="37" t="str">
        <f>Vragenlijst!O32</f>
        <v/>
      </c>
      <c r="F36" s="22" t="str">
        <f>Vragenlijst!P32</f>
        <v/>
      </c>
      <c r="G36" s="22" t="str">
        <f>Vragenlijst!Q32</f>
        <v/>
      </c>
      <c r="H36" s="22" t="str">
        <f>Vragenlijst!R32</f>
        <v/>
      </c>
      <c r="I36" s="22" t="str">
        <f>Vragenlijst!S32</f>
        <v/>
      </c>
      <c r="J36" s="22" t="str">
        <f>Vragenlijst!T32</f>
        <v/>
      </c>
      <c r="K36" s="22">
        <f>Vragenlijst!U32</f>
        <v>0</v>
      </c>
      <c r="L36" s="22" t="str">
        <f>Vragenlijst!V32</f>
        <v/>
      </c>
      <c r="M36" s="22" t="str">
        <f>Vragenlijst!W32</f>
        <v/>
      </c>
      <c r="N36" s="22" t="str">
        <f>Vragenlijst!X32</f>
        <v/>
      </c>
      <c r="O36" s="22" t="str">
        <f>Vragenlijst!Y32</f>
        <v/>
      </c>
    </row>
    <row r="37" spans="1:15" x14ac:dyDescent="0.45">
      <c r="A37">
        <v>31</v>
      </c>
      <c r="B37" s="37" t="str">
        <f>Vragenlijst!L33</f>
        <v/>
      </c>
      <c r="C37" s="37" t="str">
        <f>Vragenlijst!M33</f>
        <v/>
      </c>
      <c r="D37" s="37">
        <f>Vragenlijst!N33</f>
        <v>0</v>
      </c>
      <c r="E37" s="37" t="str">
        <f>Vragenlijst!O33</f>
        <v/>
      </c>
      <c r="F37" s="22" t="str">
        <f>Vragenlijst!P33</f>
        <v/>
      </c>
      <c r="G37" s="22" t="str">
        <f>Vragenlijst!Q33</f>
        <v/>
      </c>
      <c r="H37" s="22" t="str">
        <f>Vragenlijst!R33</f>
        <v/>
      </c>
      <c r="I37" s="22" t="str">
        <f>Vragenlijst!S33</f>
        <v/>
      </c>
      <c r="J37" s="22" t="str">
        <f>Vragenlijst!T33</f>
        <v/>
      </c>
      <c r="K37" s="22">
        <f>Vragenlijst!U33</f>
        <v>0</v>
      </c>
      <c r="L37" s="22" t="str">
        <f>Vragenlijst!V33</f>
        <v/>
      </c>
      <c r="M37" s="22" t="str">
        <f>Vragenlijst!W33</f>
        <v/>
      </c>
      <c r="N37" s="22" t="str">
        <f>Vragenlijst!X33</f>
        <v/>
      </c>
      <c r="O37" s="22" t="str">
        <f>Vragenlijst!Y33</f>
        <v/>
      </c>
    </row>
    <row r="38" spans="1:15" x14ac:dyDescent="0.45">
      <c r="A38">
        <v>32</v>
      </c>
      <c r="B38" s="37" t="str">
        <f>Vragenlijst!L34</f>
        <v/>
      </c>
      <c r="C38" s="37" t="str">
        <f>Vragenlijst!M34</f>
        <v/>
      </c>
      <c r="D38" s="37" t="str">
        <f>Vragenlijst!N34</f>
        <v/>
      </c>
      <c r="E38" s="37">
        <f>Vragenlijst!O34</f>
        <v>0</v>
      </c>
      <c r="F38" s="22" t="str">
        <f>Vragenlijst!P34</f>
        <v/>
      </c>
      <c r="G38" s="22" t="str">
        <f>Vragenlijst!Q34</f>
        <v/>
      </c>
      <c r="H38" s="22" t="str">
        <f>Vragenlijst!R34</f>
        <v/>
      </c>
      <c r="I38" s="22" t="str">
        <f>Vragenlijst!S34</f>
        <v/>
      </c>
      <c r="J38" s="22" t="str">
        <f>Vragenlijst!T34</f>
        <v/>
      </c>
      <c r="K38" s="22" t="str">
        <f>Vragenlijst!U34</f>
        <v/>
      </c>
      <c r="L38" s="22" t="str">
        <f>Vragenlijst!V34</f>
        <v/>
      </c>
      <c r="M38" s="22" t="str">
        <f>Vragenlijst!W34</f>
        <v/>
      </c>
      <c r="N38" s="22">
        <f>Vragenlijst!X34</f>
        <v>0</v>
      </c>
      <c r="O38" s="22" t="str">
        <f>Vragenlijst!Y34</f>
        <v/>
      </c>
    </row>
    <row r="39" spans="1:15" x14ac:dyDescent="0.45">
      <c r="A39">
        <v>33</v>
      </c>
      <c r="B39" s="37" t="str">
        <f>Vragenlijst!L35</f>
        <v/>
      </c>
      <c r="C39" s="37" t="str">
        <f>Vragenlijst!M35</f>
        <v/>
      </c>
      <c r="D39" s="37" t="str">
        <f>Vragenlijst!N35</f>
        <v/>
      </c>
      <c r="E39" s="37">
        <f>Vragenlijst!O35</f>
        <v>0</v>
      </c>
      <c r="F39" s="22" t="str">
        <f>Vragenlijst!P35</f>
        <v/>
      </c>
      <c r="G39" s="22" t="str">
        <f>Vragenlijst!Q35</f>
        <v/>
      </c>
      <c r="H39" s="22" t="str">
        <f>Vragenlijst!R35</f>
        <v/>
      </c>
      <c r="I39" s="22" t="str">
        <f>Vragenlijst!S35</f>
        <v/>
      </c>
      <c r="J39" s="22" t="str">
        <f>Vragenlijst!T35</f>
        <v/>
      </c>
      <c r="K39" s="22" t="str">
        <f>Vragenlijst!U35</f>
        <v/>
      </c>
      <c r="L39" s="22" t="str">
        <f>Vragenlijst!V35</f>
        <v/>
      </c>
      <c r="M39" s="22" t="str">
        <f>Vragenlijst!W35</f>
        <v/>
      </c>
      <c r="N39" s="22">
        <f>Vragenlijst!X35</f>
        <v>0</v>
      </c>
      <c r="O39" s="22" t="str">
        <f>Vragenlijst!Y35</f>
        <v/>
      </c>
    </row>
    <row r="40" spans="1:15" x14ac:dyDescent="0.45">
      <c r="A40">
        <v>34</v>
      </c>
      <c r="B40" s="37" t="str">
        <f>Vragenlijst!L36</f>
        <v/>
      </c>
      <c r="C40" s="37" t="str">
        <f>Vragenlijst!M36</f>
        <v/>
      </c>
      <c r="D40" s="37" t="str">
        <f>Vragenlijst!N36</f>
        <v/>
      </c>
      <c r="E40" s="37">
        <f>Vragenlijst!O36</f>
        <v>0</v>
      </c>
      <c r="F40" s="22" t="str">
        <f>Vragenlijst!P36</f>
        <v/>
      </c>
      <c r="G40" s="22" t="str">
        <f>Vragenlijst!Q36</f>
        <v/>
      </c>
      <c r="H40" s="22" t="str">
        <f>Vragenlijst!R36</f>
        <v/>
      </c>
      <c r="I40" s="22" t="str">
        <f>Vragenlijst!S36</f>
        <v/>
      </c>
      <c r="J40" s="22" t="str">
        <f>Vragenlijst!T36</f>
        <v/>
      </c>
      <c r="K40" s="22" t="str">
        <f>Vragenlijst!U36</f>
        <v/>
      </c>
      <c r="L40" s="22" t="str">
        <f>Vragenlijst!V36</f>
        <v/>
      </c>
      <c r="M40" s="22" t="str">
        <f>Vragenlijst!W36</f>
        <v/>
      </c>
      <c r="N40" s="22" t="str">
        <f>Vragenlijst!X36</f>
        <v/>
      </c>
      <c r="O40" s="22">
        <f>Vragenlijst!Y36</f>
        <v>0</v>
      </c>
    </row>
    <row r="41" spans="1:15" x14ac:dyDescent="0.45">
      <c r="A41">
        <v>35</v>
      </c>
      <c r="B41" s="37" t="str">
        <f>Vragenlijst!L37</f>
        <v/>
      </c>
      <c r="C41" s="37" t="str">
        <f>Vragenlijst!M37</f>
        <v/>
      </c>
      <c r="D41" s="37" t="str">
        <f>Vragenlijst!N37</f>
        <v/>
      </c>
      <c r="E41" s="37">
        <f>Vragenlijst!O37</f>
        <v>0</v>
      </c>
      <c r="F41" s="22" t="str">
        <f>Vragenlijst!P37</f>
        <v/>
      </c>
      <c r="G41" s="22" t="str">
        <f>Vragenlijst!Q37</f>
        <v/>
      </c>
      <c r="H41" s="22" t="str">
        <f>Vragenlijst!R37</f>
        <v/>
      </c>
      <c r="I41" s="22" t="str">
        <f>Vragenlijst!S37</f>
        <v/>
      </c>
      <c r="J41" s="22" t="str">
        <f>Vragenlijst!T37</f>
        <v/>
      </c>
      <c r="K41" s="22" t="str">
        <f>Vragenlijst!U37</f>
        <v/>
      </c>
      <c r="L41" s="22" t="str">
        <f>Vragenlijst!V37</f>
        <v/>
      </c>
      <c r="M41" s="22" t="str">
        <f>Vragenlijst!W37</f>
        <v/>
      </c>
      <c r="N41" s="22">
        <f>Vragenlijst!X37</f>
        <v>0</v>
      </c>
      <c r="O41" s="22" t="str">
        <f>Vragenlijst!Y37</f>
        <v/>
      </c>
    </row>
    <row r="42" spans="1:15" x14ac:dyDescent="0.45">
      <c r="A42">
        <v>36</v>
      </c>
      <c r="B42" s="37" t="str">
        <f>Vragenlijst!L38</f>
        <v/>
      </c>
      <c r="C42" s="37" t="str">
        <f>Vragenlijst!M38</f>
        <v/>
      </c>
      <c r="D42" s="37">
        <f>Vragenlijst!N38</f>
        <v>0</v>
      </c>
      <c r="E42" s="37" t="str">
        <f>Vragenlijst!O38</f>
        <v/>
      </c>
      <c r="F42" s="22" t="str">
        <f>Vragenlijst!P38</f>
        <v/>
      </c>
      <c r="G42" s="22" t="str">
        <f>Vragenlijst!Q38</f>
        <v/>
      </c>
      <c r="H42" s="22" t="str">
        <f>Vragenlijst!R38</f>
        <v/>
      </c>
      <c r="I42" s="22" t="str">
        <f>Vragenlijst!S38</f>
        <v/>
      </c>
      <c r="J42" s="22">
        <f>Vragenlijst!T38</f>
        <v>0</v>
      </c>
      <c r="K42" s="22" t="str">
        <f>Vragenlijst!U38</f>
        <v/>
      </c>
      <c r="L42" s="22" t="str">
        <f>Vragenlijst!V38</f>
        <v/>
      </c>
      <c r="M42" s="22" t="str">
        <f>Vragenlijst!W38</f>
        <v/>
      </c>
      <c r="N42" s="22" t="str">
        <f>Vragenlijst!X38</f>
        <v/>
      </c>
      <c r="O42" s="22" t="str">
        <f>Vragenlijst!Y38</f>
        <v/>
      </c>
    </row>
    <row r="43" spans="1:15" x14ac:dyDescent="0.45">
      <c r="A43">
        <v>37</v>
      </c>
      <c r="B43" s="37" t="str">
        <f>Vragenlijst!L39</f>
        <v/>
      </c>
      <c r="C43" s="37" t="str">
        <f>Vragenlijst!M39</f>
        <v/>
      </c>
      <c r="D43" s="37" t="str">
        <f>Vragenlijst!N39</f>
        <v/>
      </c>
      <c r="E43" s="37">
        <f>Vragenlijst!O39</f>
        <v>0</v>
      </c>
      <c r="F43" s="22" t="str">
        <f>Vragenlijst!P39</f>
        <v/>
      </c>
      <c r="G43" s="22" t="str">
        <f>Vragenlijst!Q39</f>
        <v/>
      </c>
      <c r="H43" s="22" t="str">
        <f>Vragenlijst!R39</f>
        <v/>
      </c>
      <c r="I43" s="22" t="str">
        <f>Vragenlijst!S39</f>
        <v/>
      </c>
      <c r="J43" s="22" t="str">
        <f>Vragenlijst!T39</f>
        <v/>
      </c>
      <c r="K43" s="22" t="str">
        <f>Vragenlijst!U39</f>
        <v/>
      </c>
      <c r="L43" s="22" t="str">
        <f>Vragenlijst!V39</f>
        <v/>
      </c>
      <c r="M43" s="22" t="str">
        <f>Vragenlijst!W39</f>
        <v/>
      </c>
      <c r="N43" s="22" t="str">
        <f>Vragenlijst!X39</f>
        <v/>
      </c>
      <c r="O43" s="22">
        <f>Vragenlijst!Y39</f>
        <v>0</v>
      </c>
    </row>
    <row r="44" spans="1:15" x14ac:dyDescent="0.45">
      <c r="A44">
        <v>38</v>
      </c>
      <c r="B44" s="37" t="str">
        <f>Vragenlijst!L40</f>
        <v/>
      </c>
      <c r="C44" s="37" t="str">
        <f>Vragenlijst!M40</f>
        <v/>
      </c>
      <c r="D44" s="37" t="str">
        <f>Vragenlijst!N40</f>
        <v/>
      </c>
      <c r="E44" s="37">
        <f>Vragenlijst!O40</f>
        <v>0</v>
      </c>
      <c r="F44" s="22" t="str">
        <f>Vragenlijst!P40</f>
        <v/>
      </c>
      <c r="G44" s="22" t="str">
        <f>Vragenlijst!Q40</f>
        <v/>
      </c>
      <c r="H44" s="22" t="str">
        <f>Vragenlijst!R40</f>
        <v/>
      </c>
      <c r="I44" s="22" t="str">
        <f>Vragenlijst!S40</f>
        <v/>
      </c>
      <c r="J44" s="22" t="str">
        <f>Vragenlijst!T40</f>
        <v/>
      </c>
      <c r="K44" s="22" t="str">
        <f>Vragenlijst!U40</f>
        <v/>
      </c>
      <c r="L44" s="22" t="str">
        <f>Vragenlijst!V40</f>
        <v/>
      </c>
      <c r="M44" s="22" t="str">
        <f>Vragenlijst!W40</f>
        <v/>
      </c>
      <c r="N44" s="22" t="str">
        <f>Vragenlijst!X40</f>
        <v/>
      </c>
      <c r="O44" s="22">
        <f>Vragenlijst!Y40</f>
        <v>0</v>
      </c>
    </row>
    <row r="45" spans="1:15" x14ac:dyDescent="0.45">
      <c r="A45">
        <v>39</v>
      </c>
      <c r="B45" s="37" t="str">
        <f>Vragenlijst!L41</f>
        <v/>
      </c>
      <c r="C45" s="37" t="str">
        <f>Vragenlijst!M41</f>
        <v/>
      </c>
      <c r="D45" s="37">
        <f>Vragenlijst!N41</f>
        <v>0</v>
      </c>
      <c r="E45" s="37" t="str">
        <f>Vragenlijst!O41</f>
        <v/>
      </c>
      <c r="F45" s="22" t="str">
        <f>Vragenlijst!P41</f>
        <v/>
      </c>
      <c r="G45" s="22" t="str">
        <f>Vragenlijst!Q41</f>
        <v/>
      </c>
      <c r="H45" s="22" t="str">
        <f>Vragenlijst!R41</f>
        <v/>
      </c>
      <c r="I45" s="22" t="str">
        <f>Vragenlijst!S41</f>
        <v/>
      </c>
      <c r="J45" s="22" t="str">
        <f>Vragenlijst!T41</f>
        <v/>
      </c>
      <c r="K45" s="22">
        <f>Vragenlijst!U41</f>
        <v>0</v>
      </c>
      <c r="L45" s="22" t="str">
        <f>Vragenlijst!V41</f>
        <v/>
      </c>
      <c r="M45" s="22" t="str">
        <f>Vragenlijst!W41</f>
        <v/>
      </c>
      <c r="N45" s="22" t="str">
        <f>Vragenlijst!X41</f>
        <v/>
      </c>
      <c r="O45" s="22" t="str">
        <f>Vragenlijst!Y41</f>
        <v/>
      </c>
    </row>
    <row r="46" spans="1:15" x14ac:dyDescent="0.45">
      <c r="A46">
        <v>40</v>
      </c>
      <c r="B46" s="37" t="str">
        <f>Vragenlijst!L42</f>
        <v/>
      </c>
      <c r="C46" s="37" t="str">
        <f>Vragenlijst!M42</f>
        <v/>
      </c>
      <c r="D46" s="37" t="str">
        <f>Vragenlijst!N42</f>
        <v/>
      </c>
      <c r="E46" s="37">
        <f>Vragenlijst!O42</f>
        <v>0</v>
      </c>
      <c r="F46" s="22" t="str">
        <f>Vragenlijst!P42</f>
        <v/>
      </c>
      <c r="G46" s="22" t="str">
        <f>Vragenlijst!Q42</f>
        <v/>
      </c>
      <c r="H46" s="22" t="str">
        <f>Vragenlijst!R42</f>
        <v/>
      </c>
      <c r="I46" s="22" t="str">
        <f>Vragenlijst!S42</f>
        <v/>
      </c>
      <c r="J46" s="22" t="str">
        <f>Vragenlijst!T42</f>
        <v/>
      </c>
      <c r="K46" s="22" t="str">
        <f>Vragenlijst!U42</f>
        <v/>
      </c>
      <c r="L46" s="22" t="str">
        <f>Vragenlijst!V42</f>
        <v/>
      </c>
      <c r="M46" s="22" t="str">
        <f>Vragenlijst!W42</f>
        <v/>
      </c>
      <c r="N46" s="22">
        <f>Vragenlijst!X42</f>
        <v>0</v>
      </c>
      <c r="O46" s="22" t="str">
        <f>Vragenlijst!Y42</f>
        <v/>
      </c>
    </row>
    <row r="47" spans="1:15" x14ac:dyDescent="0.45">
      <c r="A47" s="24">
        <v>41</v>
      </c>
      <c r="B47" s="37" t="str">
        <f>Vragenlijst!L43</f>
        <v/>
      </c>
      <c r="C47" s="37" t="str">
        <f>Vragenlijst!M43</f>
        <v/>
      </c>
      <c r="D47" s="37" t="str">
        <f>Vragenlijst!N43</f>
        <v/>
      </c>
      <c r="E47" s="37">
        <f>Vragenlijst!O43</f>
        <v>0</v>
      </c>
      <c r="F47" s="25" t="str">
        <f>Vragenlijst!P43</f>
        <v/>
      </c>
      <c r="G47" s="25" t="str">
        <f>Vragenlijst!Q43</f>
        <v/>
      </c>
      <c r="H47" s="25" t="str">
        <f>Vragenlijst!R43</f>
        <v/>
      </c>
      <c r="I47" s="25" t="str">
        <f>Vragenlijst!S43</f>
        <v/>
      </c>
      <c r="J47" s="25" t="str">
        <f>Vragenlijst!T43</f>
        <v/>
      </c>
      <c r="K47" s="25" t="str">
        <f>Vragenlijst!U43</f>
        <v/>
      </c>
      <c r="L47" s="25" t="str">
        <f>Vragenlijst!V43</f>
        <v/>
      </c>
      <c r="M47" s="25">
        <f>Vragenlijst!W43</f>
        <v>0</v>
      </c>
      <c r="N47" s="25" t="str">
        <f>Vragenlijst!X43</f>
        <v/>
      </c>
      <c r="O47" s="25" t="str">
        <f>Vragenlijst!Y43</f>
        <v/>
      </c>
    </row>
    <row r="48" spans="1:15" x14ac:dyDescent="0.45">
      <c r="A48">
        <v>42</v>
      </c>
      <c r="B48" s="37" t="str">
        <f>Vragenlijst!L44</f>
        <v/>
      </c>
      <c r="C48" s="37" t="str">
        <f>Vragenlijst!M44</f>
        <v/>
      </c>
      <c r="D48" s="37" t="str">
        <f>Vragenlijst!N44</f>
        <v/>
      </c>
      <c r="E48" s="37">
        <f>Vragenlijst!O44</f>
        <v>0</v>
      </c>
      <c r="F48" s="22" t="str">
        <f>Vragenlijst!P44</f>
        <v/>
      </c>
      <c r="G48" s="22" t="str">
        <f>Vragenlijst!Q44</f>
        <v/>
      </c>
      <c r="H48" s="22" t="str">
        <f>Vragenlijst!R44</f>
        <v/>
      </c>
      <c r="I48" s="22" t="str">
        <f>Vragenlijst!S44</f>
        <v/>
      </c>
      <c r="J48" s="22" t="str">
        <f>Vragenlijst!T44</f>
        <v/>
      </c>
      <c r="K48" s="22" t="str">
        <f>Vragenlijst!U44</f>
        <v/>
      </c>
      <c r="L48" s="22" t="str">
        <f>Vragenlijst!V44</f>
        <v/>
      </c>
      <c r="M48" s="22" t="str">
        <f>Vragenlijst!W44</f>
        <v/>
      </c>
      <c r="N48" s="22" t="str">
        <f>Vragenlijst!X44</f>
        <v/>
      </c>
      <c r="O48" s="22">
        <f>Vragenlijst!Y44</f>
        <v>0</v>
      </c>
    </row>
    <row r="49" spans="1:16" x14ac:dyDescent="0.45">
      <c r="A49">
        <v>43</v>
      </c>
      <c r="B49" s="37" t="str">
        <f>Vragenlijst!L45</f>
        <v/>
      </c>
      <c r="C49" s="37" t="str">
        <f>Vragenlijst!M45</f>
        <v/>
      </c>
      <c r="D49" s="37" t="str">
        <f>Vragenlijst!N45</f>
        <v/>
      </c>
      <c r="E49" s="37">
        <f>Vragenlijst!O45</f>
        <v>0</v>
      </c>
      <c r="F49" s="22" t="str">
        <f>Vragenlijst!P45</f>
        <v/>
      </c>
      <c r="G49" s="22" t="str">
        <f>Vragenlijst!Q45</f>
        <v/>
      </c>
      <c r="H49" s="22" t="str">
        <f>Vragenlijst!R45</f>
        <v/>
      </c>
      <c r="I49" s="22" t="str">
        <f>Vragenlijst!S45</f>
        <v/>
      </c>
      <c r="J49" s="22" t="str">
        <f>Vragenlijst!T45</f>
        <v/>
      </c>
      <c r="K49" s="22" t="str">
        <f>Vragenlijst!U45</f>
        <v/>
      </c>
      <c r="L49" s="22" t="str">
        <f>Vragenlijst!V45</f>
        <v/>
      </c>
      <c r="M49" s="22">
        <f>Vragenlijst!W45</f>
        <v>0</v>
      </c>
      <c r="N49" s="22" t="str">
        <f>Vragenlijst!X45</f>
        <v/>
      </c>
      <c r="O49" s="22" t="str">
        <f>Vragenlijst!Y45</f>
        <v/>
      </c>
    </row>
    <row r="50" spans="1:16" x14ac:dyDescent="0.45">
      <c r="A50">
        <v>44</v>
      </c>
      <c r="B50" s="37" t="str">
        <f>Vragenlijst!L46</f>
        <v/>
      </c>
      <c r="C50" s="37" t="str">
        <f>Vragenlijst!M46</f>
        <v/>
      </c>
      <c r="D50" s="37" t="str">
        <f>Vragenlijst!N46</f>
        <v/>
      </c>
      <c r="E50" s="37">
        <f>Vragenlijst!O46</f>
        <v>0</v>
      </c>
      <c r="F50" s="22" t="str">
        <f>Vragenlijst!P46</f>
        <v/>
      </c>
      <c r="G50" s="22" t="str">
        <f>Vragenlijst!Q46</f>
        <v/>
      </c>
      <c r="H50" s="22" t="str">
        <f>Vragenlijst!R46</f>
        <v/>
      </c>
      <c r="I50" s="22" t="str">
        <f>Vragenlijst!S46</f>
        <v/>
      </c>
      <c r="J50" s="22" t="str">
        <f>Vragenlijst!T46</f>
        <v/>
      </c>
      <c r="K50" s="22" t="str">
        <f>Vragenlijst!U46</f>
        <v/>
      </c>
      <c r="L50" s="22" t="str">
        <f>Vragenlijst!V46</f>
        <v/>
      </c>
      <c r="M50" s="22" t="str">
        <f>Vragenlijst!W46</f>
        <v/>
      </c>
      <c r="N50" s="22">
        <f>Vragenlijst!X46</f>
        <v>0</v>
      </c>
      <c r="O50" s="22" t="str">
        <f>Vragenlijst!Y46</f>
        <v/>
      </c>
    </row>
    <row r="51" spans="1:16" x14ac:dyDescent="0.45">
      <c r="A51">
        <v>45</v>
      </c>
      <c r="B51" s="37" t="str">
        <f>Vragenlijst!L47</f>
        <v/>
      </c>
      <c r="C51" s="37" t="str">
        <f>Vragenlijst!M47</f>
        <v/>
      </c>
      <c r="D51" s="37" t="str">
        <f>Vragenlijst!N47</f>
        <v/>
      </c>
      <c r="E51" s="37">
        <f>Vragenlijst!O47</f>
        <v>0</v>
      </c>
      <c r="F51" s="22" t="str">
        <f>Vragenlijst!P47</f>
        <v/>
      </c>
      <c r="G51" s="22" t="str">
        <f>Vragenlijst!Q47</f>
        <v/>
      </c>
      <c r="H51" s="22" t="str">
        <f>Vragenlijst!R47</f>
        <v/>
      </c>
      <c r="I51" s="22" t="str">
        <f>Vragenlijst!S47</f>
        <v/>
      </c>
      <c r="J51" s="22" t="str">
        <f>Vragenlijst!T47</f>
        <v/>
      </c>
      <c r="K51" s="22" t="str">
        <f>Vragenlijst!U47</f>
        <v/>
      </c>
      <c r="L51" s="22" t="str">
        <f>Vragenlijst!V47</f>
        <v/>
      </c>
      <c r="M51" s="22">
        <f>Vragenlijst!W47</f>
        <v>0</v>
      </c>
      <c r="N51" s="22" t="str">
        <f>Vragenlijst!X47</f>
        <v/>
      </c>
      <c r="O51" s="22" t="str">
        <f>Vragenlijst!Y47</f>
        <v/>
      </c>
    </row>
    <row r="52" spans="1:16" x14ac:dyDescent="0.45">
      <c r="A52">
        <v>46</v>
      </c>
      <c r="B52" s="37" t="str">
        <f>Vragenlijst!L48</f>
        <v/>
      </c>
      <c r="C52" s="37">
        <f>Vragenlijst!M48</f>
        <v>0</v>
      </c>
      <c r="D52" s="37" t="str">
        <f>Vragenlijst!N48</f>
        <v/>
      </c>
      <c r="E52" s="37" t="str">
        <f>Vragenlijst!O48</f>
        <v/>
      </c>
      <c r="F52" s="22" t="str">
        <f>Vragenlijst!P48</f>
        <v/>
      </c>
      <c r="G52" s="22" t="str">
        <f>Vragenlijst!Q48</f>
        <v/>
      </c>
      <c r="H52" s="22" t="str">
        <f>Vragenlijst!R48</f>
        <v/>
      </c>
      <c r="I52" s="22">
        <f>Vragenlijst!S48</f>
        <v>0</v>
      </c>
      <c r="J52" s="22" t="str">
        <f>Vragenlijst!T48</f>
        <v/>
      </c>
      <c r="K52" s="22" t="str">
        <f>Vragenlijst!U48</f>
        <v/>
      </c>
      <c r="L52" s="22" t="str">
        <f>Vragenlijst!V48</f>
        <v/>
      </c>
      <c r="M52" s="22" t="str">
        <f>Vragenlijst!W48</f>
        <v/>
      </c>
      <c r="N52" s="22" t="str">
        <f>Vragenlijst!X48</f>
        <v/>
      </c>
      <c r="O52" s="22" t="str">
        <f>Vragenlijst!Y48</f>
        <v/>
      </c>
    </row>
    <row r="53" spans="1:16" x14ac:dyDescent="0.45">
      <c r="A53">
        <v>47</v>
      </c>
      <c r="B53" s="37" t="str">
        <f>Vragenlijst!L49</f>
        <v/>
      </c>
      <c r="C53" s="37">
        <f>Vragenlijst!M49</f>
        <v>0</v>
      </c>
      <c r="D53" s="37" t="str">
        <f>Vragenlijst!N49</f>
        <v/>
      </c>
      <c r="E53" s="37" t="str">
        <f>Vragenlijst!O49</f>
        <v/>
      </c>
      <c r="F53" s="22" t="str">
        <f>Vragenlijst!P49</f>
        <v/>
      </c>
      <c r="G53" s="22" t="str">
        <f>Vragenlijst!Q49</f>
        <v/>
      </c>
      <c r="H53" s="22">
        <f>Vragenlijst!R49</f>
        <v>0</v>
      </c>
      <c r="I53" s="22" t="str">
        <f>Vragenlijst!S49</f>
        <v/>
      </c>
      <c r="J53" s="22" t="str">
        <f>Vragenlijst!T49</f>
        <v/>
      </c>
      <c r="K53" s="22" t="str">
        <f>Vragenlijst!U49</f>
        <v/>
      </c>
      <c r="L53" s="22" t="str">
        <f>Vragenlijst!V49</f>
        <v/>
      </c>
      <c r="M53" s="22" t="str">
        <f>Vragenlijst!W49</f>
        <v/>
      </c>
      <c r="N53" s="22" t="str">
        <f>Vragenlijst!X49</f>
        <v/>
      </c>
      <c r="O53" s="22" t="str">
        <f>Vragenlijst!Y49</f>
        <v/>
      </c>
    </row>
    <row r="54" spans="1:16" x14ac:dyDescent="0.45">
      <c r="A54">
        <v>48</v>
      </c>
      <c r="B54" s="37" t="str">
        <f>Vragenlijst!L50</f>
        <v/>
      </c>
      <c r="C54" s="37">
        <f>Vragenlijst!M50</f>
        <v>0</v>
      </c>
      <c r="D54" s="37" t="str">
        <f>Vragenlijst!N50</f>
        <v/>
      </c>
      <c r="E54" s="37" t="str">
        <f>Vragenlijst!O50</f>
        <v/>
      </c>
      <c r="F54" s="22" t="str">
        <f>Vragenlijst!P50</f>
        <v/>
      </c>
      <c r="G54" s="22" t="str">
        <f>Vragenlijst!Q50</f>
        <v/>
      </c>
      <c r="H54" s="22" t="str">
        <f>Vragenlijst!R50</f>
        <v/>
      </c>
      <c r="I54" s="22">
        <f>Vragenlijst!S50</f>
        <v>0</v>
      </c>
      <c r="J54" s="22" t="str">
        <f>Vragenlijst!T50</f>
        <v/>
      </c>
      <c r="K54" s="22" t="str">
        <f>Vragenlijst!U50</f>
        <v/>
      </c>
      <c r="L54" s="22" t="str">
        <f>Vragenlijst!V50</f>
        <v/>
      </c>
      <c r="M54" s="22" t="str">
        <f>Vragenlijst!W50</f>
        <v/>
      </c>
      <c r="N54" s="22" t="str">
        <f>Vragenlijst!X50</f>
        <v/>
      </c>
      <c r="O54" s="22" t="str">
        <f>Vragenlijst!Y50</f>
        <v/>
      </c>
    </row>
    <row r="55" spans="1:16" x14ac:dyDescent="0.45">
      <c r="A55">
        <v>49</v>
      </c>
      <c r="B55" s="37" t="str">
        <f>Vragenlijst!L51</f>
        <v/>
      </c>
      <c r="C55" s="37">
        <f>Vragenlijst!M51</f>
        <v>0</v>
      </c>
      <c r="D55" s="37" t="str">
        <f>Vragenlijst!N51</f>
        <v/>
      </c>
      <c r="E55" s="37" t="str">
        <f>Vragenlijst!O51</f>
        <v/>
      </c>
      <c r="F55" s="22" t="str">
        <f>Vragenlijst!P51</f>
        <v/>
      </c>
      <c r="G55" s="22" t="str">
        <f>Vragenlijst!Q51</f>
        <v/>
      </c>
      <c r="H55" s="22">
        <f>Vragenlijst!R51</f>
        <v>0</v>
      </c>
      <c r="I55" s="22" t="str">
        <f>Vragenlijst!S51</f>
        <v/>
      </c>
      <c r="J55" s="22" t="str">
        <f>Vragenlijst!T51</f>
        <v/>
      </c>
      <c r="K55" s="22" t="str">
        <f>Vragenlijst!U51</f>
        <v/>
      </c>
      <c r="L55" s="22" t="str">
        <f>Vragenlijst!V51</f>
        <v/>
      </c>
      <c r="M55" s="22" t="str">
        <f>Vragenlijst!W51</f>
        <v/>
      </c>
      <c r="N55" s="22" t="str">
        <f>Vragenlijst!X51</f>
        <v/>
      </c>
      <c r="O55" s="22" t="str">
        <f>Vragenlijst!Y51</f>
        <v/>
      </c>
    </row>
    <row r="56" spans="1:16" x14ac:dyDescent="0.45">
      <c r="A56">
        <v>50</v>
      </c>
      <c r="B56" s="37" t="str">
        <f>Vragenlijst!L52</f>
        <v/>
      </c>
      <c r="C56" s="37" t="str">
        <f>Vragenlijst!M52</f>
        <v/>
      </c>
      <c r="D56" s="37" t="str">
        <f>Vragenlijst!N52</f>
        <v/>
      </c>
      <c r="E56" s="37">
        <f>Vragenlijst!O52</f>
        <v>0</v>
      </c>
      <c r="F56" s="22" t="str">
        <f>Vragenlijst!P52</f>
        <v/>
      </c>
      <c r="G56" s="22" t="str">
        <f>Vragenlijst!Q52</f>
        <v/>
      </c>
      <c r="H56" s="22" t="str">
        <f>Vragenlijst!R52</f>
        <v/>
      </c>
      <c r="I56" s="22" t="str">
        <f>Vragenlijst!S52</f>
        <v/>
      </c>
      <c r="J56" s="22" t="str">
        <f>Vragenlijst!T52</f>
        <v/>
      </c>
      <c r="K56" s="22" t="str">
        <f>Vragenlijst!U52</f>
        <v/>
      </c>
      <c r="L56" s="22" t="str">
        <f>Vragenlijst!V52</f>
        <v/>
      </c>
      <c r="M56" s="22" t="str">
        <f>Vragenlijst!W52</f>
        <v/>
      </c>
      <c r="N56" s="22" t="str">
        <f>Vragenlijst!X52</f>
        <v/>
      </c>
      <c r="O56" s="22">
        <f>Vragenlijst!Y52</f>
        <v>0</v>
      </c>
    </row>
    <row r="57" spans="1:16" x14ac:dyDescent="0.45">
      <c r="B57" s="37">
        <f>Vragenlijst!L53</f>
        <v>0</v>
      </c>
      <c r="C57" s="37">
        <f>Vragenlijst!M53</f>
        <v>0</v>
      </c>
      <c r="D57" s="37">
        <f>Vragenlijst!N53</f>
        <v>0</v>
      </c>
      <c r="E57" s="37">
        <f>Vragenlijst!O53</f>
        <v>0</v>
      </c>
      <c r="F57" s="22">
        <f>Vragenlijst!P53</f>
        <v>0</v>
      </c>
      <c r="G57" s="22">
        <f>Vragenlijst!Q53</f>
        <v>0</v>
      </c>
      <c r="H57" s="22">
        <f>Vragenlijst!R53</f>
        <v>0</v>
      </c>
      <c r="I57" s="22">
        <f>Vragenlijst!S53</f>
        <v>0</v>
      </c>
      <c r="J57" s="22">
        <f>Vragenlijst!T53</f>
        <v>0</v>
      </c>
      <c r="K57" s="22">
        <f>Vragenlijst!U53</f>
        <v>0</v>
      </c>
      <c r="L57" s="22">
        <f>Vragenlijst!V53</f>
        <v>0</v>
      </c>
      <c r="M57" s="22">
        <f>Vragenlijst!W53</f>
        <v>0</v>
      </c>
      <c r="N57" s="22">
        <f>Vragenlijst!X53</f>
        <v>0</v>
      </c>
      <c r="O57" s="22">
        <f>Vragenlijst!Y53</f>
        <v>0</v>
      </c>
    </row>
    <row r="60" spans="1:16" x14ac:dyDescent="0.45">
      <c r="A60" s="24" t="s">
        <v>38</v>
      </c>
      <c r="B60" s="25">
        <f>AVERAGE(B7:B56)</f>
        <v>0</v>
      </c>
      <c r="C60" s="25">
        <f t="shared" ref="C60:O60" si="0">AVERAGE(C7:C56)</f>
        <v>0</v>
      </c>
      <c r="D60" s="25">
        <f t="shared" si="0"/>
        <v>0</v>
      </c>
      <c r="E60" s="25">
        <f t="shared" si="0"/>
        <v>0</v>
      </c>
      <c r="F60" s="25">
        <f t="shared" si="0"/>
        <v>0</v>
      </c>
      <c r="G60" s="25">
        <f t="shared" si="0"/>
        <v>0</v>
      </c>
      <c r="H60" s="25">
        <f t="shared" si="0"/>
        <v>0</v>
      </c>
      <c r="I60" s="25">
        <f t="shared" si="0"/>
        <v>0</v>
      </c>
      <c r="J60" s="25">
        <f t="shared" si="0"/>
        <v>0</v>
      </c>
      <c r="K60" s="25">
        <f t="shared" si="0"/>
        <v>0</v>
      </c>
      <c r="L60" s="25">
        <f t="shared" si="0"/>
        <v>0</v>
      </c>
      <c r="M60" s="25">
        <f t="shared" si="0"/>
        <v>0</v>
      </c>
      <c r="N60" s="25">
        <f t="shared" si="0"/>
        <v>0</v>
      </c>
      <c r="O60" s="25">
        <f t="shared" si="0"/>
        <v>0</v>
      </c>
      <c r="P60" t="s">
        <v>61</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53"/>
  <sheetViews>
    <sheetView topLeftCell="G1" workbookViewId="0">
      <selection activeCell="T7" sqref="T7"/>
    </sheetView>
  </sheetViews>
  <sheetFormatPr defaultRowHeight="14.25" x14ac:dyDescent="0.45"/>
  <cols>
    <col min="3" max="3" width="26.73046875" customWidth="1"/>
    <col min="8" max="8" width="17.73046875" customWidth="1"/>
  </cols>
  <sheetData>
    <row r="2" spans="2:20" x14ac:dyDescent="0.45">
      <c r="D2" t="s">
        <v>58</v>
      </c>
      <c r="E2" t="s">
        <v>59</v>
      </c>
      <c r="K2" t="s">
        <v>37</v>
      </c>
      <c r="L2" t="s">
        <v>114</v>
      </c>
      <c r="M2" t="s">
        <v>134</v>
      </c>
      <c r="N2" t="s">
        <v>135</v>
      </c>
      <c r="P2" t="s">
        <v>136</v>
      </c>
      <c r="S2" t="s">
        <v>137</v>
      </c>
    </row>
    <row r="3" spans="2:20" x14ac:dyDescent="0.45">
      <c r="B3">
        <v>1</v>
      </c>
      <c r="C3" t="str">
        <f>Vragenlijst!P2</f>
        <v>Beleid</v>
      </c>
      <c r="D3">
        <f>Vragenlijst!P53</f>
        <v>0</v>
      </c>
      <c r="E3">
        <f>Vragenlijst!P54</f>
        <v>0</v>
      </c>
      <c r="H3" t="s">
        <v>4</v>
      </c>
      <c r="I3" s="40">
        <f>Exportblad!B57</f>
        <v>0</v>
      </c>
      <c r="K3">
        <v>1</v>
      </c>
      <c r="L3" t="str">
        <f>Vragenlijst!K3</f>
        <v>4.2</v>
      </c>
      <c r="M3" t="str">
        <f>LEFT(RIGHT(LEFT(L3,2),2),1)</f>
        <v>4</v>
      </c>
      <c r="N3" s="56">
        <f>SUM(Vragenlijst!P3:Y3)</f>
        <v>0</v>
      </c>
      <c r="P3" t="s">
        <v>119</v>
      </c>
      <c r="Q3" s="56">
        <f>AVERAGEIF($L$3:$L$52,P3,$N$3:$N$52)</f>
        <v>0</v>
      </c>
      <c r="R3">
        <v>4</v>
      </c>
      <c r="S3" t="s">
        <v>138</v>
      </c>
      <c r="T3">
        <f>AVERAGEIF($M$3:$M$52,R3,$N$3:$N$52)</f>
        <v>0</v>
      </c>
    </row>
    <row r="4" spans="2:20" x14ac:dyDescent="0.45">
      <c r="B4">
        <v>2</v>
      </c>
      <c r="C4" t="str">
        <f>Vragenlijst!Q2</f>
        <v>Eigenaarschap en TVB</v>
      </c>
      <c r="D4">
        <f>Vragenlijst!Q53</f>
        <v>0</v>
      </c>
      <c r="E4">
        <f>Vragenlijst!Q54</f>
        <v>0</v>
      </c>
      <c r="H4" t="s">
        <v>62</v>
      </c>
      <c r="I4" s="40">
        <f>Exportblad!C57</f>
        <v>0</v>
      </c>
      <c r="K4" s="56">
        <v>2</v>
      </c>
      <c r="L4" s="56" t="str">
        <f>Vragenlijst!K4</f>
        <v>4.2</v>
      </c>
      <c r="M4" s="56" t="str">
        <f t="shared" ref="M4:M12" si="0">LEFT(RIGHT(LEFT(L4,2),2),1)</f>
        <v>4</v>
      </c>
      <c r="N4" s="56">
        <f>SUM(Vragenlijst!P4:Y4)</f>
        <v>0</v>
      </c>
      <c r="P4" t="s">
        <v>115</v>
      </c>
      <c r="Q4" s="56">
        <f t="shared" ref="Q4:Q5" si="1">AVERAGEIF($L$3:$L$52,P4,$N$3:$N$52)</f>
        <v>0</v>
      </c>
      <c r="R4">
        <v>5</v>
      </c>
      <c r="S4" t="s">
        <v>139</v>
      </c>
      <c r="T4" s="56">
        <f t="shared" ref="T4:T9" si="2">AVERAGEIF($M$3:$M$52,R4,$N$3:$N$52)</f>
        <v>0</v>
      </c>
    </row>
    <row r="5" spans="2:20" x14ac:dyDescent="0.45">
      <c r="B5">
        <v>3</v>
      </c>
      <c r="C5" t="str">
        <f>Vragenlijst!R2</f>
        <v>Leiderschap en communicatie</v>
      </c>
      <c r="D5">
        <f>Vragenlijst!R53</f>
        <v>0</v>
      </c>
      <c r="E5">
        <f>Vragenlijst!R54</f>
        <v>0</v>
      </c>
      <c r="H5" t="s">
        <v>6</v>
      </c>
      <c r="I5" s="40">
        <f>Exportblad!D57</f>
        <v>0</v>
      </c>
      <c r="K5" s="56">
        <v>3</v>
      </c>
      <c r="L5" s="56" t="str">
        <f>Vragenlijst!K5</f>
        <v>4.3</v>
      </c>
      <c r="M5" s="56" t="str">
        <f t="shared" si="0"/>
        <v>4</v>
      </c>
      <c r="N5" s="56">
        <f>SUM(Vragenlijst!P5:Y5)</f>
        <v>0</v>
      </c>
      <c r="P5" t="s">
        <v>116</v>
      </c>
      <c r="Q5" s="56">
        <f t="shared" si="1"/>
        <v>0</v>
      </c>
      <c r="R5">
        <v>6</v>
      </c>
      <c r="S5" t="s">
        <v>11</v>
      </c>
      <c r="T5" s="56">
        <f t="shared" si="2"/>
        <v>0</v>
      </c>
    </row>
    <row r="6" spans="2:20" x14ac:dyDescent="0.45">
      <c r="B6">
        <v>4</v>
      </c>
      <c r="C6" t="str">
        <f>Vragenlijst!S2</f>
        <v>Training / ontwikkeling</v>
      </c>
      <c r="D6">
        <f>Vragenlijst!S53</f>
        <v>0</v>
      </c>
      <c r="E6">
        <f>Vragenlijst!S54</f>
        <v>0</v>
      </c>
      <c r="H6" t="s">
        <v>28</v>
      </c>
      <c r="I6" s="40">
        <f>Exportblad!E57</f>
        <v>0</v>
      </c>
      <c r="K6" s="56">
        <v>4</v>
      </c>
      <c r="L6" s="56" t="str">
        <f>Vragenlijst!K6</f>
        <v>6.1</v>
      </c>
      <c r="M6" s="56" t="str">
        <f t="shared" si="0"/>
        <v>6</v>
      </c>
      <c r="N6" s="56">
        <f>SUM(Vragenlijst!P6:Y6)</f>
        <v>0</v>
      </c>
      <c r="P6" t="s">
        <v>148</v>
      </c>
      <c r="Q6" s="56">
        <f t="shared" ref="Q6:Q21" si="3">AVERAGEIF($L$3:$L$52,P6,$N$3:$N$52)</f>
        <v>0</v>
      </c>
      <c r="R6">
        <v>7</v>
      </c>
      <c r="S6" t="s">
        <v>140</v>
      </c>
      <c r="T6" s="56">
        <f t="shared" si="2"/>
        <v>0</v>
      </c>
    </row>
    <row r="7" spans="2:20" x14ac:dyDescent="0.45">
      <c r="B7">
        <v>5</v>
      </c>
      <c r="C7" t="str">
        <f>Vragenlijst!T2</f>
        <v>Planning</v>
      </c>
      <c r="D7">
        <f>Vragenlijst!T53</f>
        <v>0</v>
      </c>
      <c r="E7">
        <f>Vragenlijst!T54</f>
        <v>0</v>
      </c>
      <c r="K7" s="56">
        <v>5</v>
      </c>
      <c r="L7" s="56" t="str">
        <f>Vragenlijst!K7</f>
        <v>5.3</v>
      </c>
      <c r="M7" s="56" t="str">
        <f t="shared" si="0"/>
        <v>5</v>
      </c>
      <c r="N7" s="56">
        <f>SUM(Vragenlijst!P7:Y7)</f>
        <v>0</v>
      </c>
      <c r="P7" t="s">
        <v>120</v>
      </c>
      <c r="Q7" s="56">
        <f t="shared" si="3"/>
        <v>0</v>
      </c>
      <c r="R7">
        <v>8</v>
      </c>
      <c r="S7" t="s">
        <v>141</v>
      </c>
      <c r="T7" s="56">
        <f t="shared" si="2"/>
        <v>0</v>
      </c>
    </row>
    <row r="8" spans="2:20" x14ac:dyDescent="0.45">
      <c r="B8">
        <v>6</v>
      </c>
      <c r="C8" t="str">
        <f>Vragenlijst!U2</f>
        <v>Beheer en onderhoud</v>
      </c>
      <c r="D8">
        <f>Vragenlijst!U53</f>
        <v>0</v>
      </c>
      <c r="E8">
        <f>Vragenlijst!U54</f>
        <v>0</v>
      </c>
      <c r="K8" s="56">
        <v>6</v>
      </c>
      <c r="L8" s="56" t="str">
        <f>Vragenlijst!K8</f>
        <v>5.3</v>
      </c>
      <c r="M8" s="56" t="str">
        <f t="shared" si="0"/>
        <v>5</v>
      </c>
      <c r="N8" s="56">
        <f>SUM(Vragenlijst!P8:Y8)</f>
        <v>0</v>
      </c>
      <c r="P8" t="s">
        <v>118</v>
      </c>
      <c r="Q8" s="56">
        <f t="shared" si="3"/>
        <v>0</v>
      </c>
      <c r="R8">
        <v>9</v>
      </c>
      <c r="S8" t="s">
        <v>142</v>
      </c>
      <c r="T8" s="56">
        <f t="shared" si="2"/>
        <v>0</v>
      </c>
    </row>
    <row r="9" spans="2:20" x14ac:dyDescent="0.45">
      <c r="B9">
        <v>7</v>
      </c>
      <c r="C9" t="str">
        <f>Vragenlijst!V2</f>
        <v>Risico management</v>
      </c>
      <c r="D9">
        <f>Vragenlijst!V53</f>
        <v>0</v>
      </c>
      <c r="E9">
        <f>Vragenlijst!V54</f>
        <v>0</v>
      </c>
      <c r="K9" s="56">
        <v>7</v>
      </c>
      <c r="L9" s="56" t="str">
        <f>Vragenlijst!K9</f>
        <v>4.1</v>
      </c>
      <c r="M9" s="56" t="str">
        <f t="shared" si="0"/>
        <v>4</v>
      </c>
      <c r="N9" s="56">
        <f>SUM(Vragenlijst!P9:Y9)</f>
        <v>0</v>
      </c>
      <c r="P9" t="s">
        <v>117</v>
      </c>
      <c r="Q9" s="56">
        <f t="shared" si="3"/>
        <v>0</v>
      </c>
      <c r="R9">
        <v>10</v>
      </c>
      <c r="S9" t="s">
        <v>143</v>
      </c>
      <c r="T9" s="56">
        <f t="shared" si="2"/>
        <v>0</v>
      </c>
    </row>
    <row r="10" spans="2:20" x14ac:dyDescent="0.45">
      <c r="B10">
        <v>8</v>
      </c>
      <c r="C10" t="str">
        <f>Vragenlijst!W2</f>
        <v>Asset ontwerp</v>
      </c>
      <c r="D10">
        <f>Vragenlijst!W53</f>
        <v>0</v>
      </c>
      <c r="E10">
        <f>Vragenlijst!W54</f>
        <v>0</v>
      </c>
      <c r="K10" s="56">
        <v>8</v>
      </c>
      <c r="L10" s="56" t="str">
        <f>Vragenlijst!K10</f>
        <v>5.2</v>
      </c>
      <c r="M10" s="56" t="str">
        <f t="shared" si="0"/>
        <v>5</v>
      </c>
      <c r="N10" s="56">
        <f>SUM(Vragenlijst!P10:Y10)</f>
        <v>0</v>
      </c>
      <c r="P10" t="s">
        <v>121</v>
      </c>
      <c r="Q10" s="56">
        <f t="shared" si="3"/>
        <v>0</v>
      </c>
    </row>
    <row r="11" spans="2:20" x14ac:dyDescent="0.45">
      <c r="B11">
        <v>9</v>
      </c>
      <c r="C11" t="str">
        <f>Vragenlijst!X2</f>
        <v>Continu verbeteren</v>
      </c>
      <c r="D11">
        <f>Vragenlijst!X53</f>
        <v>0</v>
      </c>
      <c r="E11">
        <f>Vragenlijst!X54</f>
        <v>0</v>
      </c>
      <c r="K11" s="56">
        <v>9</v>
      </c>
      <c r="L11" s="56" t="str">
        <f>Vragenlijst!K11</f>
        <v>6.2</v>
      </c>
      <c r="M11" s="56" t="str">
        <f t="shared" si="0"/>
        <v>6</v>
      </c>
      <c r="N11" s="56">
        <f>SUM(Vragenlijst!P11:Y11)</f>
        <v>0</v>
      </c>
      <c r="P11" t="s">
        <v>131</v>
      </c>
      <c r="Q11" s="56">
        <f t="shared" si="3"/>
        <v>0</v>
      </c>
    </row>
    <row r="12" spans="2:20" x14ac:dyDescent="0.45">
      <c r="B12">
        <v>10</v>
      </c>
      <c r="C12" t="str">
        <f>Vragenlijst!Y2</f>
        <v>Informatie</v>
      </c>
      <c r="D12">
        <f>Vragenlijst!Y53</f>
        <v>0</v>
      </c>
      <c r="E12">
        <f>Vragenlijst!Y54</f>
        <v>0</v>
      </c>
      <c r="K12" s="56">
        <v>10</v>
      </c>
      <c r="L12" s="56" t="str">
        <f>Vragenlijst!K12</f>
        <v>9.1</v>
      </c>
      <c r="M12" s="56" t="str">
        <f t="shared" si="0"/>
        <v>9</v>
      </c>
      <c r="N12" s="56">
        <f>SUM(Vragenlijst!P12:Y12)</f>
        <v>0</v>
      </c>
      <c r="P12" t="s">
        <v>126</v>
      </c>
      <c r="Q12" s="56">
        <f t="shared" si="3"/>
        <v>0</v>
      </c>
    </row>
    <row r="13" spans="2:20" x14ac:dyDescent="0.45">
      <c r="C13" t="s">
        <v>60</v>
      </c>
      <c r="D13" s="40">
        <f>AVERAGE(D3:D12)</f>
        <v>0</v>
      </c>
      <c r="E13">
        <f>AVERAGE(E3:E12)</f>
        <v>0</v>
      </c>
      <c r="K13" s="56">
        <v>11</v>
      </c>
      <c r="L13" s="56" t="str">
        <f>Vragenlijst!K13</f>
        <v>9.2</v>
      </c>
      <c r="M13" s="56" t="str">
        <f>LEFT(RIGHT(LEFT(L13,2),2),1)</f>
        <v>9</v>
      </c>
      <c r="N13" s="56">
        <f>SUM(Vragenlijst!P13:Y13)</f>
        <v>0</v>
      </c>
      <c r="P13" t="s">
        <v>127</v>
      </c>
      <c r="Q13" s="56">
        <f t="shared" si="3"/>
        <v>0</v>
      </c>
    </row>
    <row r="14" spans="2:20" x14ac:dyDescent="0.45">
      <c r="K14" s="56">
        <v>12</v>
      </c>
      <c r="L14" s="56" t="str">
        <f>Vragenlijst!K14</f>
        <v>10.1</v>
      </c>
      <c r="M14" s="56" t="str">
        <f t="shared" ref="M14:M15" si="4">RIGHT(LEFT(L14,2),2)</f>
        <v>10</v>
      </c>
      <c r="N14" s="56">
        <f>SUM(Vragenlijst!P14:Y14)</f>
        <v>0</v>
      </c>
      <c r="P14" t="s">
        <v>130</v>
      </c>
      <c r="Q14" s="56">
        <f t="shared" si="3"/>
        <v>0</v>
      </c>
    </row>
    <row r="15" spans="2:20" x14ac:dyDescent="0.45">
      <c r="K15" s="56">
        <v>13</v>
      </c>
      <c r="L15" s="56" t="str">
        <f>Vragenlijst!K15</f>
        <v>10.3</v>
      </c>
      <c r="M15" s="56" t="str">
        <f t="shared" si="4"/>
        <v>10</v>
      </c>
      <c r="N15" s="56">
        <f>SUM(Vragenlijst!P15:Y15)</f>
        <v>0</v>
      </c>
      <c r="P15" t="s">
        <v>128</v>
      </c>
      <c r="Q15" s="56">
        <f t="shared" si="3"/>
        <v>0</v>
      </c>
    </row>
    <row r="16" spans="2:20" x14ac:dyDescent="0.45">
      <c r="K16" s="56">
        <v>14</v>
      </c>
      <c r="L16" s="56" t="str">
        <f>Vragenlijst!K16</f>
        <v>7.2</v>
      </c>
      <c r="M16" s="56" t="str">
        <f t="shared" ref="M16:M52" si="5">LEFT(RIGHT(LEFT(L16,2),2),1)</f>
        <v>7</v>
      </c>
      <c r="N16" s="56">
        <f>SUM(Vragenlijst!P16:Y16)</f>
        <v>0</v>
      </c>
      <c r="P16" t="s">
        <v>129</v>
      </c>
      <c r="Q16" s="56">
        <f t="shared" si="3"/>
        <v>0</v>
      </c>
    </row>
    <row r="17" spans="11:17" x14ac:dyDescent="0.45">
      <c r="K17" s="56">
        <v>15</v>
      </c>
      <c r="L17" s="56" t="str">
        <f>Vragenlijst!K17</f>
        <v>7.3</v>
      </c>
      <c r="M17" s="56" t="str">
        <f t="shared" si="5"/>
        <v>7</v>
      </c>
      <c r="N17" s="56">
        <f>SUM(Vragenlijst!P17:Y17)</f>
        <v>0</v>
      </c>
      <c r="P17" t="s">
        <v>132</v>
      </c>
      <c r="Q17" s="56">
        <f t="shared" si="3"/>
        <v>0</v>
      </c>
    </row>
    <row r="18" spans="11:17" x14ac:dyDescent="0.45">
      <c r="K18" s="56">
        <v>16</v>
      </c>
      <c r="L18" s="56" t="str">
        <f>Vragenlijst!K18</f>
        <v>7.2</v>
      </c>
      <c r="M18" s="56" t="str">
        <f t="shared" si="5"/>
        <v>7</v>
      </c>
      <c r="N18" s="56">
        <f>SUM(Vragenlijst!P18:Y18)</f>
        <v>0</v>
      </c>
      <c r="P18" t="s">
        <v>122</v>
      </c>
      <c r="Q18" s="56">
        <f t="shared" si="3"/>
        <v>0</v>
      </c>
    </row>
    <row r="19" spans="11:17" x14ac:dyDescent="0.45">
      <c r="K19" s="56">
        <v>17</v>
      </c>
      <c r="L19" s="56" t="str">
        <f>Vragenlijst!K19</f>
        <v>7.3</v>
      </c>
      <c r="M19" s="56" t="str">
        <f t="shared" si="5"/>
        <v>7</v>
      </c>
      <c r="N19" s="56">
        <f>SUM(Vragenlijst!P19:Y19)</f>
        <v>0</v>
      </c>
      <c r="P19" t="s">
        <v>123</v>
      </c>
      <c r="Q19" s="56">
        <f t="shared" si="3"/>
        <v>0</v>
      </c>
    </row>
    <row r="20" spans="11:17" x14ac:dyDescent="0.45">
      <c r="K20" s="56">
        <v>18</v>
      </c>
      <c r="L20" s="56" t="str">
        <f>Vragenlijst!K20</f>
        <v>7.1</v>
      </c>
      <c r="M20" s="56" t="str">
        <f t="shared" si="5"/>
        <v>7</v>
      </c>
      <c r="N20" s="56">
        <f>SUM(Vragenlijst!P20:Y20)</f>
        <v>0</v>
      </c>
      <c r="P20" t="s">
        <v>124</v>
      </c>
      <c r="Q20" s="56">
        <f t="shared" si="3"/>
        <v>0</v>
      </c>
    </row>
    <row r="21" spans="11:17" x14ac:dyDescent="0.45">
      <c r="K21" s="56">
        <v>19</v>
      </c>
      <c r="L21" s="56" t="str">
        <f>Vragenlijst!K21</f>
        <v>8.1</v>
      </c>
      <c r="M21" s="56" t="str">
        <f t="shared" si="5"/>
        <v>8</v>
      </c>
      <c r="N21" s="56">
        <f>SUM(Vragenlijst!P21:Y21)</f>
        <v>0</v>
      </c>
      <c r="P21" t="s">
        <v>125</v>
      </c>
      <c r="Q21" s="56">
        <f t="shared" si="3"/>
        <v>0</v>
      </c>
    </row>
    <row r="22" spans="11:17" x14ac:dyDescent="0.45">
      <c r="K22" s="56">
        <v>20</v>
      </c>
      <c r="L22" s="56" t="str">
        <f>Vragenlijst!K22</f>
        <v>6.1</v>
      </c>
      <c r="M22" s="56" t="str">
        <f t="shared" si="5"/>
        <v>6</v>
      </c>
      <c r="N22" s="56">
        <f>SUM(Vragenlijst!P22:Y22)</f>
        <v>0</v>
      </c>
    </row>
    <row r="23" spans="11:17" x14ac:dyDescent="0.45">
      <c r="K23" s="56">
        <v>21</v>
      </c>
      <c r="L23" s="56" t="str">
        <f>Vragenlijst!K23</f>
        <v>6.1</v>
      </c>
      <c r="M23" s="56" t="str">
        <f t="shared" si="5"/>
        <v>6</v>
      </c>
      <c r="N23" s="56">
        <f>SUM(Vragenlijst!P23:Y23)</f>
        <v>0</v>
      </c>
    </row>
    <row r="24" spans="11:17" x14ac:dyDescent="0.45">
      <c r="K24" s="56">
        <v>22</v>
      </c>
      <c r="L24" s="56" t="str">
        <f>Vragenlijst!K24</f>
        <v>6.1</v>
      </c>
      <c r="M24" s="56" t="str">
        <f t="shared" si="5"/>
        <v>6</v>
      </c>
      <c r="N24" s="56">
        <f>SUM(Vragenlijst!P24:Y24)</f>
        <v>0</v>
      </c>
    </row>
    <row r="25" spans="11:17" x14ac:dyDescent="0.45">
      <c r="K25" s="56">
        <v>23</v>
      </c>
      <c r="L25" s="56" t="str">
        <f>Vragenlijst!K25</f>
        <v>6.2</v>
      </c>
      <c r="M25" s="56" t="str">
        <f t="shared" si="5"/>
        <v>6</v>
      </c>
      <c r="N25" s="56">
        <f>SUM(Vragenlijst!P25:Y25)</f>
        <v>0</v>
      </c>
    </row>
    <row r="26" spans="11:17" x14ac:dyDescent="0.45">
      <c r="K26" s="56">
        <v>24</v>
      </c>
      <c r="L26" s="56" t="str">
        <f>Vragenlijst!K26</f>
        <v>6.2</v>
      </c>
      <c r="M26" s="56" t="str">
        <f t="shared" si="5"/>
        <v>6</v>
      </c>
      <c r="N26" s="56">
        <f>SUM(Vragenlijst!P26:Y26)</f>
        <v>0</v>
      </c>
    </row>
    <row r="27" spans="11:17" x14ac:dyDescent="0.45">
      <c r="K27" s="56">
        <v>25</v>
      </c>
      <c r="L27" s="56" t="str">
        <f>Vragenlijst!K27</f>
        <v>6.2</v>
      </c>
      <c r="M27" s="56" t="str">
        <f t="shared" si="5"/>
        <v>6</v>
      </c>
      <c r="N27" s="56">
        <f>SUM(Vragenlijst!P27:Y27)</f>
        <v>0</v>
      </c>
    </row>
    <row r="28" spans="11:17" x14ac:dyDescent="0.45">
      <c r="K28" s="56">
        <v>26</v>
      </c>
      <c r="L28" s="56" t="str">
        <f>Vragenlijst!K28</f>
        <v>5.1</v>
      </c>
      <c r="M28" s="56" t="str">
        <f t="shared" si="5"/>
        <v>5</v>
      </c>
      <c r="N28" s="56">
        <f>SUM(Vragenlijst!P28:Y28)</f>
        <v>0</v>
      </c>
    </row>
    <row r="29" spans="11:17" x14ac:dyDescent="0.45">
      <c r="K29" s="56">
        <v>27</v>
      </c>
      <c r="L29" s="56" t="str">
        <f>Vragenlijst!K29</f>
        <v>6.2</v>
      </c>
      <c r="M29" s="56" t="str">
        <f t="shared" si="5"/>
        <v>6</v>
      </c>
      <c r="N29" s="56">
        <f>SUM(Vragenlijst!P29:Y29)</f>
        <v>0</v>
      </c>
    </row>
    <row r="30" spans="11:17" x14ac:dyDescent="0.45">
      <c r="K30" s="56">
        <v>28</v>
      </c>
      <c r="L30" s="56" t="str">
        <f>Vragenlijst!K30</f>
        <v>7.1</v>
      </c>
      <c r="M30" s="56" t="str">
        <f t="shared" si="5"/>
        <v>7</v>
      </c>
      <c r="N30" s="56">
        <f>SUM(Vragenlijst!P30:Y30)</f>
        <v>0</v>
      </c>
    </row>
    <row r="31" spans="11:17" x14ac:dyDescent="0.45">
      <c r="K31" s="56">
        <v>29</v>
      </c>
      <c r="L31" s="56" t="str">
        <f>Vragenlijst!K31</f>
        <v>9.1</v>
      </c>
      <c r="M31" s="56" t="str">
        <f t="shared" si="5"/>
        <v>9</v>
      </c>
      <c r="N31" s="56">
        <f>SUM(Vragenlijst!P31:Y31)</f>
        <v>0</v>
      </c>
    </row>
    <row r="32" spans="11:17" x14ac:dyDescent="0.45">
      <c r="K32" s="56">
        <v>30</v>
      </c>
      <c r="L32" s="56" t="str">
        <f>Vragenlijst!K32</f>
        <v>9.2</v>
      </c>
      <c r="M32" s="56" t="str">
        <f t="shared" si="5"/>
        <v>9</v>
      </c>
      <c r="N32" s="56">
        <f>SUM(Vragenlijst!P32:Y32)</f>
        <v>0</v>
      </c>
    </row>
    <row r="33" spans="11:14" x14ac:dyDescent="0.45">
      <c r="K33" s="56">
        <v>31</v>
      </c>
      <c r="L33" s="56" t="str">
        <f>Vragenlijst!K33</f>
        <v>8.1</v>
      </c>
      <c r="M33" s="56" t="str">
        <f t="shared" si="5"/>
        <v>8</v>
      </c>
      <c r="N33" s="56">
        <f>SUM(Vragenlijst!P33:Y33)</f>
        <v>0</v>
      </c>
    </row>
    <row r="34" spans="11:14" x14ac:dyDescent="0.45">
      <c r="K34" s="56">
        <v>32</v>
      </c>
      <c r="L34" s="56" t="str">
        <f>Vragenlijst!K34</f>
        <v>9.2</v>
      </c>
      <c r="M34" s="56" t="str">
        <f t="shared" si="5"/>
        <v>9</v>
      </c>
      <c r="N34" s="56">
        <f>SUM(Vragenlijst!P34:Y34)</f>
        <v>0</v>
      </c>
    </row>
    <row r="35" spans="11:14" x14ac:dyDescent="0.45">
      <c r="K35" s="56">
        <v>33</v>
      </c>
      <c r="L35" s="56" t="str">
        <f>Vragenlijst!K35</f>
        <v>8.2</v>
      </c>
      <c r="M35" s="56" t="str">
        <f t="shared" si="5"/>
        <v>8</v>
      </c>
      <c r="N35" s="56">
        <f>SUM(Vragenlijst!P35:Y35)</f>
        <v>0</v>
      </c>
    </row>
    <row r="36" spans="11:14" x14ac:dyDescent="0.45">
      <c r="K36" s="56">
        <v>34</v>
      </c>
      <c r="L36" s="56" t="str">
        <f>Vragenlijst!K36</f>
        <v>9.3</v>
      </c>
      <c r="M36" s="56" t="str">
        <f t="shared" si="5"/>
        <v>9</v>
      </c>
      <c r="N36" s="56">
        <f>SUM(Vragenlijst!P36:Y36)</f>
        <v>0</v>
      </c>
    </row>
    <row r="37" spans="11:14" x14ac:dyDescent="0.45">
      <c r="K37" s="56">
        <v>35</v>
      </c>
      <c r="L37" s="56" t="str">
        <f>Vragenlijst!K37</f>
        <v>8.1</v>
      </c>
      <c r="M37" s="56" t="str">
        <f t="shared" si="5"/>
        <v>8</v>
      </c>
      <c r="N37" s="56">
        <f>SUM(Vragenlijst!P37:Y37)</f>
        <v>0</v>
      </c>
    </row>
    <row r="38" spans="11:14" x14ac:dyDescent="0.45">
      <c r="K38" s="56">
        <v>36</v>
      </c>
      <c r="L38" s="56" t="str">
        <f>Vragenlijst!K38</f>
        <v>5.3</v>
      </c>
      <c r="M38" s="56" t="str">
        <f t="shared" si="5"/>
        <v>5</v>
      </c>
      <c r="N38" s="56">
        <f>SUM(Vragenlijst!P38:Y38)</f>
        <v>0</v>
      </c>
    </row>
    <row r="39" spans="11:14" x14ac:dyDescent="0.45">
      <c r="K39" s="56">
        <v>37</v>
      </c>
      <c r="L39" s="56" t="str">
        <f>Vragenlijst!K39</f>
        <v>7.5</v>
      </c>
      <c r="M39" s="56" t="str">
        <f t="shared" si="5"/>
        <v>7</v>
      </c>
      <c r="N39" s="56">
        <f>SUM(Vragenlijst!P39:Y39)</f>
        <v>0</v>
      </c>
    </row>
    <row r="40" spans="11:14" x14ac:dyDescent="0.45">
      <c r="K40" s="56">
        <v>38</v>
      </c>
      <c r="L40" s="56" t="str">
        <f>Vragenlijst!K40</f>
        <v>7.5</v>
      </c>
      <c r="M40" s="56" t="str">
        <f t="shared" si="5"/>
        <v>7</v>
      </c>
      <c r="N40" s="56">
        <f>SUM(Vragenlijst!P40:Y40)</f>
        <v>0</v>
      </c>
    </row>
    <row r="41" spans="11:14" x14ac:dyDescent="0.45">
      <c r="K41" s="56">
        <v>39</v>
      </c>
      <c r="L41" s="56" t="str">
        <f>Vragenlijst!K41</f>
        <v>7.5</v>
      </c>
      <c r="M41" s="56" t="str">
        <f t="shared" si="5"/>
        <v>7</v>
      </c>
      <c r="N41" s="56">
        <f>SUM(Vragenlijst!P41:Y41)</f>
        <v>0</v>
      </c>
    </row>
    <row r="42" spans="11:14" x14ac:dyDescent="0.45">
      <c r="K42" s="56">
        <v>40</v>
      </c>
      <c r="L42" s="56" t="str">
        <f>Vragenlijst!K42</f>
        <v>10.3</v>
      </c>
      <c r="M42" s="56" t="str">
        <f>RIGHT(LEFT(L42,2),2)</f>
        <v>10</v>
      </c>
      <c r="N42" s="56">
        <f>SUM(Vragenlijst!P42:Y42)</f>
        <v>0</v>
      </c>
    </row>
    <row r="43" spans="11:14" x14ac:dyDescent="0.45">
      <c r="K43" s="56">
        <v>41</v>
      </c>
      <c r="L43" s="56" t="str">
        <f>Vragenlijst!K43</f>
        <v>7.1</v>
      </c>
      <c r="M43" s="56" t="str">
        <f t="shared" si="5"/>
        <v>7</v>
      </c>
      <c r="N43" s="56">
        <f>SUM(Vragenlijst!P43:Y43)</f>
        <v>0</v>
      </c>
    </row>
    <row r="44" spans="11:14" x14ac:dyDescent="0.45">
      <c r="K44" s="56">
        <v>42</v>
      </c>
      <c r="L44" s="56" t="str">
        <f>Vragenlijst!K44</f>
        <v>7.5</v>
      </c>
      <c r="M44" s="56" t="str">
        <f t="shared" si="5"/>
        <v>7</v>
      </c>
      <c r="N44" s="56">
        <f>SUM(Vragenlijst!P44:Y44)</f>
        <v>0</v>
      </c>
    </row>
    <row r="45" spans="11:14" x14ac:dyDescent="0.45">
      <c r="K45" s="56">
        <v>43</v>
      </c>
      <c r="L45" s="56" t="str">
        <f>Vragenlijst!K45</f>
        <v>7.5</v>
      </c>
      <c r="M45" s="56" t="str">
        <f t="shared" si="5"/>
        <v>7</v>
      </c>
      <c r="N45" s="56">
        <f>SUM(Vragenlijst!P45:Y45)</f>
        <v>0</v>
      </c>
    </row>
    <row r="46" spans="11:14" x14ac:dyDescent="0.45">
      <c r="K46" s="56">
        <v>44</v>
      </c>
      <c r="L46" s="56" t="str">
        <f>Vragenlijst!K46</f>
        <v>10.3</v>
      </c>
      <c r="M46" s="56" t="str">
        <f>RIGHT(LEFT(L46,2),2)</f>
        <v>10</v>
      </c>
      <c r="N46" s="56">
        <f>SUM(Vragenlijst!P46:Y46)</f>
        <v>0</v>
      </c>
    </row>
    <row r="47" spans="11:14" x14ac:dyDescent="0.45">
      <c r="K47" s="56">
        <v>45</v>
      </c>
      <c r="L47" s="56" t="str">
        <f>Vragenlijst!K47</f>
        <v>8.3</v>
      </c>
      <c r="M47" s="56" t="str">
        <f t="shared" si="5"/>
        <v>8</v>
      </c>
      <c r="N47" s="56">
        <f>SUM(Vragenlijst!P47:Y47)</f>
        <v>0</v>
      </c>
    </row>
    <row r="48" spans="11:14" x14ac:dyDescent="0.45">
      <c r="K48" s="56">
        <v>46</v>
      </c>
      <c r="L48" s="56" t="str">
        <f>Vragenlijst!K48</f>
        <v>7.2</v>
      </c>
      <c r="M48" s="56" t="str">
        <f t="shared" si="5"/>
        <v>7</v>
      </c>
      <c r="N48" s="56">
        <f>SUM(Vragenlijst!P48:Y48)</f>
        <v>0</v>
      </c>
    </row>
    <row r="49" spans="11:14" x14ac:dyDescent="0.45">
      <c r="K49" s="56">
        <v>47</v>
      </c>
      <c r="L49" s="56" t="str">
        <f>Vragenlijst!K49</f>
        <v>5.1</v>
      </c>
      <c r="M49" s="56" t="str">
        <f t="shared" si="5"/>
        <v>5</v>
      </c>
      <c r="N49" s="56">
        <f>SUM(Vragenlijst!P49:Y49)</f>
        <v>0</v>
      </c>
    </row>
    <row r="50" spans="11:14" x14ac:dyDescent="0.45">
      <c r="K50" s="56">
        <v>48</v>
      </c>
      <c r="L50" s="56" t="str">
        <f>Vragenlijst!K50</f>
        <v>7.2</v>
      </c>
      <c r="M50" s="56" t="str">
        <f t="shared" si="5"/>
        <v>7</v>
      </c>
      <c r="N50" s="56">
        <f>SUM(Vragenlijst!P50:Y50)</f>
        <v>0</v>
      </c>
    </row>
    <row r="51" spans="11:14" x14ac:dyDescent="0.45">
      <c r="K51" s="56">
        <v>49</v>
      </c>
      <c r="L51" s="56" t="str">
        <f>Vragenlijst!K51</f>
        <v>7.3</v>
      </c>
      <c r="M51" s="56" t="str">
        <f t="shared" si="5"/>
        <v>7</v>
      </c>
      <c r="N51" s="56">
        <f>SUM(Vragenlijst!P51:Y51)</f>
        <v>0</v>
      </c>
    </row>
    <row r="52" spans="11:14" x14ac:dyDescent="0.45">
      <c r="K52" s="56">
        <v>50</v>
      </c>
      <c r="L52" s="56" t="str">
        <f>Vragenlijst!K52</f>
        <v>7.5</v>
      </c>
      <c r="M52" s="56" t="str">
        <f t="shared" si="5"/>
        <v>7</v>
      </c>
      <c r="N52" s="56">
        <f>SUM(Vragenlijst!P52:Y52)</f>
        <v>0</v>
      </c>
    </row>
    <row r="53" spans="11:14" x14ac:dyDescent="0.45">
      <c r="L53" s="5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Introductie</vt:lpstr>
      <vt:lpstr>Vragenlijst</vt:lpstr>
      <vt:lpstr>Volwassenheid</vt:lpstr>
      <vt:lpstr>Resultaat</vt:lpstr>
      <vt:lpstr>Exportblad</vt:lpstr>
      <vt:lpstr>Grafiekgegevens</vt:lpstr>
    </vt:vector>
  </TitlesOfParts>
  <Company>LEAM Advies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AVS</dc:title>
  <dc:subject>Internetscan</dc:subject>
  <dc:creator>roland@leamadvies.nl</dc:creator>
  <cp:keywords>Asset Management</cp:keywords>
  <dc:description>Evaluatie versie voor de website</dc:description>
  <cp:lastModifiedBy>Roland Boer</cp:lastModifiedBy>
  <dcterms:created xsi:type="dcterms:W3CDTF">2014-01-20T07:42:37Z</dcterms:created>
  <dcterms:modified xsi:type="dcterms:W3CDTF">2020-04-03T10:40:10Z</dcterms:modified>
  <cp:category>AM maturity</cp:category>
  <cp:contentStatus>Evaluatie voor website</cp:contentStatus>
</cp:coreProperties>
</file>